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655"/>
  </bookViews>
  <sheets>
    <sheet name="Таблица для расчета" sheetId="1" r:id="rId1"/>
    <sheet name="Образец" sheetId="5" r:id="rId2"/>
    <sheet name="Перечень цветов и вар. доставки" sheetId="3" r:id="rId3"/>
    <sheet name="Прайс" sheetId="2" r:id="rId4"/>
  </sheets>
  <definedNames>
    <definedName name="Артикул">Прайс!$B$3:$B$70</definedName>
    <definedName name="КодЦвета">'Перечень цветов и вар. доставки'!$C$2:$C$67</definedName>
    <definedName name="Прайс">Прайс!$B$3:$L$70</definedName>
    <definedName name="Способ_доставки">'Перечень цветов и вар. доставки'!$E$2:$E$11</definedName>
    <definedName name="Цвет">'Перечень цветов и вар. доставки'!$A$2:$A$67</definedName>
    <definedName name="Цвета">'Перечень цветов и вар. доставки'!$A$2:$C$67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7" i="1" l="1" a="1"/>
  <c r="BG47" i="1" s="1"/>
  <c r="BH47" i="1" a="1"/>
  <c r="BH47" i="1" s="1"/>
  <c r="BI47" i="1" a="1"/>
  <c r="BI47" i="1" s="1"/>
  <c r="BJ47" i="1" a="1"/>
  <c r="BJ47" i="1" s="1"/>
  <c r="BK47" i="1" a="1"/>
  <c r="BK47" i="1" s="1"/>
  <c r="BL47" i="1" a="1"/>
  <c r="BL47" i="1" s="1"/>
  <c r="BM47" i="1" a="1"/>
  <c r="BM47" i="1" s="1"/>
  <c r="BG46" i="1" a="1"/>
  <c r="BG46" i="1" s="1"/>
  <c r="BH46" i="1" a="1"/>
  <c r="BH46" i="1" s="1"/>
  <c r="BI46" i="1" a="1"/>
  <c r="BI46" i="1" s="1"/>
  <c r="BJ46" i="1" a="1"/>
  <c r="BJ46" i="1" s="1"/>
  <c r="BK46" i="1" a="1"/>
  <c r="BK46" i="1" s="1"/>
  <c r="BL46" i="1" a="1"/>
  <c r="BL46" i="1" s="1"/>
  <c r="BM46" i="1" a="1"/>
  <c r="BM46" i="1" s="1"/>
  <c r="BG45" i="1" a="1"/>
  <c r="BG45" i="1" s="1"/>
  <c r="BH45" i="1" a="1"/>
  <c r="BH45" i="1" s="1"/>
  <c r="BI45" i="1" a="1"/>
  <c r="BI45" i="1" s="1"/>
  <c r="BJ45" i="1" a="1"/>
  <c r="BJ45" i="1" s="1"/>
  <c r="BK45" i="1" a="1"/>
  <c r="BK45" i="1" s="1"/>
  <c r="BL45" i="1" a="1"/>
  <c r="BL45" i="1" s="1"/>
  <c r="BM45" i="1" a="1"/>
  <c r="BM45" i="1" s="1"/>
  <c r="BG44" i="1" a="1"/>
  <c r="BG44" i="1" s="1"/>
  <c r="BH44" i="1" a="1"/>
  <c r="BH44" i="1" s="1"/>
  <c r="BI44" i="1" a="1"/>
  <c r="BI44" i="1" s="1"/>
  <c r="BJ44" i="1" a="1"/>
  <c r="BJ44" i="1" s="1"/>
  <c r="BK44" i="1" a="1"/>
  <c r="BK44" i="1" s="1"/>
  <c r="BL44" i="1" a="1"/>
  <c r="BL44" i="1" s="1"/>
  <c r="BM44" i="1" a="1"/>
  <c r="BM44" i="1" s="1"/>
  <c r="BG43" i="1" a="1"/>
  <c r="BG43" i="1" s="1"/>
  <c r="BH43" i="1" a="1"/>
  <c r="BH43" i="1" s="1"/>
  <c r="BI43" i="1" a="1"/>
  <c r="BI43" i="1" s="1"/>
  <c r="BJ43" i="1" a="1"/>
  <c r="BJ43" i="1" s="1"/>
  <c r="BK43" i="1" a="1"/>
  <c r="BK43" i="1" s="1"/>
  <c r="BL43" i="1" a="1"/>
  <c r="BL43" i="1" s="1"/>
  <c r="BM43" i="1" a="1"/>
  <c r="BM43" i="1" s="1"/>
  <c r="BG42" i="1" a="1"/>
  <c r="BG42" i="1" s="1"/>
  <c r="BH42" i="1" a="1"/>
  <c r="BH42" i="1" s="1"/>
  <c r="BI42" i="1" a="1"/>
  <c r="BI42" i="1" s="1"/>
  <c r="BJ42" i="1" a="1"/>
  <c r="BJ42" i="1" s="1"/>
  <c r="BK42" i="1" a="1"/>
  <c r="BK42" i="1" s="1"/>
  <c r="BL42" i="1" a="1"/>
  <c r="BL42" i="1" s="1"/>
  <c r="BM42" i="1" a="1"/>
  <c r="BM42" i="1" s="1"/>
  <c r="BG41" i="1" a="1"/>
  <c r="BG41" i="1" s="1"/>
  <c r="BH41" i="1" a="1"/>
  <c r="BH41" i="1" s="1"/>
  <c r="BI41" i="1" a="1"/>
  <c r="BI41" i="1" s="1"/>
  <c r="BJ41" i="1" a="1"/>
  <c r="BJ41" i="1" s="1"/>
  <c r="BK41" i="1" a="1"/>
  <c r="BK41" i="1" s="1"/>
  <c r="BL41" i="1" a="1"/>
  <c r="BL41" i="1" s="1"/>
  <c r="BM41" i="1" a="1"/>
  <c r="BM41" i="1" s="1"/>
  <c r="BG40" i="1" a="1"/>
  <c r="BG40" i="1" s="1"/>
  <c r="BH40" i="1" a="1"/>
  <c r="BH40" i="1" s="1"/>
  <c r="BI40" i="1" a="1"/>
  <c r="BI40" i="1" s="1"/>
  <c r="BJ40" i="1" a="1"/>
  <c r="BJ40" i="1" s="1"/>
  <c r="BK40" i="1" a="1"/>
  <c r="BK40" i="1" s="1"/>
  <c r="BL40" i="1" a="1"/>
  <c r="BL40" i="1" s="1"/>
  <c r="BM40" i="1" a="1"/>
  <c r="BM40" i="1" s="1"/>
  <c r="BG39" i="1" a="1"/>
  <c r="BG39" i="1" s="1"/>
  <c r="BH39" i="1" a="1"/>
  <c r="BH39" i="1" s="1"/>
  <c r="BI39" i="1" a="1"/>
  <c r="BI39" i="1" s="1"/>
  <c r="BJ39" i="1" a="1"/>
  <c r="BJ39" i="1" s="1"/>
  <c r="BK39" i="1" a="1"/>
  <c r="BK39" i="1" s="1"/>
  <c r="BL39" i="1" a="1"/>
  <c r="BL39" i="1" s="1"/>
  <c r="BM39" i="1" a="1"/>
  <c r="BM39" i="1" s="1"/>
  <c r="BG38" i="1" a="1"/>
  <c r="BG38" i="1" s="1"/>
  <c r="BH38" i="1" a="1"/>
  <c r="BH38" i="1" s="1"/>
  <c r="BI38" i="1" a="1"/>
  <c r="BI38" i="1" s="1"/>
  <c r="BJ38" i="1" a="1"/>
  <c r="BJ38" i="1" s="1"/>
  <c r="BK38" i="1" a="1"/>
  <c r="BK38" i="1" s="1"/>
  <c r="BL38" i="1" a="1"/>
  <c r="BL38" i="1" s="1"/>
  <c r="BM38" i="1" a="1"/>
  <c r="BM38" i="1" s="1"/>
  <c r="BG37" i="1" a="1"/>
  <c r="BG37" i="1" s="1"/>
  <c r="BH37" i="1" a="1"/>
  <c r="BH37" i="1" s="1"/>
  <c r="BI37" i="1" a="1"/>
  <c r="BI37" i="1" s="1"/>
  <c r="BJ37" i="1" a="1"/>
  <c r="BJ37" i="1" s="1"/>
  <c r="BK37" i="1" a="1"/>
  <c r="BK37" i="1" s="1"/>
  <c r="BL37" i="1" a="1"/>
  <c r="BL37" i="1" s="1"/>
  <c r="BM37" i="1" a="1"/>
  <c r="BM37" i="1" s="1"/>
  <c r="BG36" i="1" a="1"/>
  <c r="BG36" i="1" s="1"/>
  <c r="BH36" i="1" a="1"/>
  <c r="BH36" i="1" s="1"/>
  <c r="BI36" i="1" a="1"/>
  <c r="BI36" i="1" s="1"/>
  <c r="BJ36" i="1" a="1"/>
  <c r="BJ36" i="1" s="1"/>
  <c r="BK36" i="1" a="1"/>
  <c r="BK36" i="1" s="1"/>
  <c r="BL36" i="1" a="1"/>
  <c r="BL36" i="1" s="1"/>
  <c r="BM36" i="1" a="1"/>
  <c r="BM36" i="1" s="1"/>
  <c r="BG35" i="1" a="1"/>
  <c r="BG35" i="1" s="1"/>
  <c r="BH35" i="1" a="1"/>
  <c r="BH35" i="1" s="1"/>
  <c r="BI35" i="1" a="1"/>
  <c r="BI35" i="1" s="1"/>
  <c r="BJ35" i="1" a="1"/>
  <c r="BJ35" i="1" s="1"/>
  <c r="BK35" i="1" a="1"/>
  <c r="BK35" i="1" s="1"/>
  <c r="BL35" i="1" a="1"/>
  <c r="BL35" i="1" s="1"/>
  <c r="BM35" i="1" a="1"/>
  <c r="BM35" i="1" s="1"/>
  <c r="BG34" i="1" a="1"/>
  <c r="BG34" i="1" s="1"/>
  <c r="BH34" i="1" a="1"/>
  <c r="BH34" i="1" s="1"/>
  <c r="BI34" i="1" a="1"/>
  <c r="BI34" i="1" s="1"/>
  <c r="BJ34" i="1" a="1"/>
  <c r="BJ34" i="1" s="1"/>
  <c r="BK34" i="1" a="1"/>
  <c r="BK34" i="1" s="1"/>
  <c r="BL34" i="1" a="1"/>
  <c r="BL34" i="1" s="1"/>
  <c r="BM34" i="1" a="1"/>
  <c r="BM34" i="1" s="1"/>
  <c r="BG33" i="1" a="1"/>
  <c r="BG33" i="1" s="1"/>
  <c r="BH33" i="1" a="1"/>
  <c r="BH33" i="1" s="1"/>
  <c r="BI33" i="1" a="1"/>
  <c r="BI33" i="1" s="1"/>
  <c r="BJ33" i="1" a="1"/>
  <c r="BJ33" i="1" s="1"/>
  <c r="BK33" i="1" a="1"/>
  <c r="BK33" i="1" s="1"/>
  <c r="BL33" i="1" a="1"/>
  <c r="BL33" i="1" s="1"/>
  <c r="BM33" i="1" a="1"/>
  <c r="BM33" i="1" s="1"/>
  <c r="BG32" i="1" a="1"/>
  <c r="BG32" i="1" s="1"/>
  <c r="BH32" i="1" a="1"/>
  <c r="BH32" i="1" s="1"/>
  <c r="BI32" i="1" a="1"/>
  <c r="BI32" i="1" s="1"/>
  <c r="BJ32" i="1" a="1"/>
  <c r="BJ32" i="1" s="1"/>
  <c r="BK32" i="1" a="1"/>
  <c r="BK32" i="1" s="1"/>
  <c r="BL32" i="1" a="1"/>
  <c r="BL32" i="1" s="1"/>
  <c r="BM32" i="1" a="1"/>
  <c r="BM32" i="1" s="1"/>
  <c r="BG31" i="1" a="1"/>
  <c r="BG31" i="1" s="1"/>
  <c r="BH31" i="1" a="1"/>
  <c r="BH31" i="1" s="1"/>
  <c r="BI31" i="1" a="1"/>
  <c r="BI31" i="1" s="1"/>
  <c r="BJ31" i="1" a="1"/>
  <c r="BJ31" i="1" s="1"/>
  <c r="BK31" i="1" a="1"/>
  <c r="BK31" i="1" s="1"/>
  <c r="BL31" i="1" a="1"/>
  <c r="BL31" i="1" s="1"/>
  <c r="BM31" i="1" a="1"/>
  <c r="BM31" i="1" s="1"/>
  <c r="BG30" i="1" a="1"/>
  <c r="BG30" i="1" s="1"/>
  <c r="BH30" i="1" a="1"/>
  <c r="BH30" i="1" s="1"/>
  <c r="BI30" i="1" a="1"/>
  <c r="BI30" i="1" s="1"/>
  <c r="BJ30" i="1" a="1"/>
  <c r="BJ30" i="1" s="1"/>
  <c r="BK30" i="1" a="1"/>
  <c r="BK30" i="1" s="1"/>
  <c r="BL30" i="1" a="1"/>
  <c r="BL30" i="1" s="1"/>
  <c r="BM30" i="1" a="1"/>
  <c r="BM30" i="1" s="1"/>
  <c r="BG29" i="1" a="1"/>
  <c r="BG29" i="1" s="1"/>
  <c r="BH29" i="1" a="1"/>
  <c r="BH29" i="1" s="1"/>
  <c r="BI29" i="1" a="1"/>
  <c r="BI29" i="1" s="1"/>
  <c r="BJ29" i="1" a="1"/>
  <c r="BJ29" i="1" s="1"/>
  <c r="BK29" i="1" a="1"/>
  <c r="BK29" i="1" s="1"/>
  <c r="BL29" i="1" a="1"/>
  <c r="BL29" i="1" s="1"/>
  <c r="BM29" i="1" a="1"/>
  <c r="BM29" i="1" s="1"/>
  <c r="BG28" i="1" a="1"/>
  <c r="BG28" i="1" s="1"/>
  <c r="BH28" i="1" a="1"/>
  <c r="BH28" i="1" s="1"/>
  <c r="BI28" i="1" a="1"/>
  <c r="BI28" i="1" s="1"/>
  <c r="BJ28" i="1" a="1"/>
  <c r="BJ28" i="1" s="1"/>
  <c r="BK28" i="1" a="1"/>
  <c r="BK28" i="1" s="1"/>
  <c r="BL28" i="1" a="1"/>
  <c r="BL28" i="1" s="1"/>
  <c r="BM28" i="1" a="1"/>
  <c r="BM28" i="1" s="1"/>
  <c r="BG27" i="1" a="1"/>
  <c r="BG27" i="1" s="1"/>
  <c r="BH27" i="1" a="1"/>
  <c r="BH27" i="1" s="1"/>
  <c r="BI27" i="1" a="1"/>
  <c r="BI27" i="1" s="1"/>
  <c r="BJ27" i="1" a="1"/>
  <c r="BJ27" i="1" s="1"/>
  <c r="BK27" i="1" a="1"/>
  <c r="BK27" i="1" s="1"/>
  <c r="BL27" i="1" a="1"/>
  <c r="BL27" i="1" s="1"/>
  <c r="BM27" i="1" a="1"/>
  <c r="BM27" i="1" s="1"/>
  <c r="BG26" i="1" a="1"/>
  <c r="BG26" i="1" s="1"/>
  <c r="BH26" i="1" a="1"/>
  <c r="BH26" i="1" s="1"/>
  <c r="BI26" i="1" a="1"/>
  <c r="BI26" i="1" s="1"/>
  <c r="BJ26" i="1" a="1"/>
  <c r="BJ26" i="1" s="1"/>
  <c r="BK26" i="1" a="1"/>
  <c r="BK26" i="1" s="1"/>
  <c r="BL26" i="1" a="1"/>
  <c r="BL26" i="1" s="1"/>
  <c r="BM26" i="1" a="1"/>
  <c r="BM26" i="1" s="1"/>
  <c r="BG25" i="1" a="1"/>
  <c r="BG25" i="1" s="1"/>
  <c r="BH25" i="1" a="1"/>
  <c r="BH25" i="1" s="1"/>
  <c r="BI25" i="1" a="1"/>
  <c r="BI25" i="1" s="1"/>
  <c r="BJ25" i="1" a="1"/>
  <c r="BJ25" i="1" s="1"/>
  <c r="BK25" i="1" a="1"/>
  <c r="BK25" i="1" s="1"/>
  <c r="BL25" i="1" a="1"/>
  <c r="BL25" i="1" s="1"/>
  <c r="BM25" i="1" a="1"/>
  <c r="BM25" i="1" s="1"/>
  <c r="BG24" i="1" a="1"/>
  <c r="BG24" i="1" s="1"/>
  <c r="BH24" i="1" a="1"/>
  <c r="BH24" i="1" s="1"/>
  <c r="BI24" i="1" a="1"/>
  <c r="BI24" i="1" s="1"/>
  <c r="BJ24" i="1" a="1"/>
  <c r="BJ24" i="1" s="1"/>
  <c r="BK24" i="1" a="1"/>
  <c r="BK24" i="1" s="1"/>
  <c r="BL24" i="1" a="1"/>
  <c r="BL24" i="1" s="1"/>
  <c r="BM24" i="1" a="1"/>
  <c r="BM24" i="1" s="1"/>
  <c r="BG23" i="1" a="1"/>
  <c r="BG23" i="1" s="1"/>
  <c r="BH23" i="1" a="1"/>
  <c r="BH23" i="1"/>
  <c r="BI23" i="1" a="1"/>
  <c r="BI23" i="1" s="1"/>
  <c r="BJ23" i="1" a="1"/>
  <c r="BJ23" i="1"/>
  <c r="BK23" i="1" a="1"/>
  <c r="BK23" i="1" s="1"/>
  <c r="BL23" i="1" a="1"/>
  <c r="BL23" i="1"/>
  <c r="BM23" i="1" a="1"/>
  <c r="BM23" i="1" s="1"/>
  <c r="BG22" i="1" a="1"/>
  <c r="BG22" i="1" s="1"/>
  <c r="BH22" i="1" a="1"/>
  <c r="BH22" i="1" s="1"/>
  <c r="BI22" i="1" a="1"/>
  <c r="BI22" i="1" s="1"/>
  <c r="BJ22" i="1" a="1"/>
  <c r="BJ22" i="1" s="1"/>
  <c r="BK22" i="1" a="1"/>
  <c r="BK22" i="1" s="1"/>
  <c r="BL22" i="1" a="1"/>
  <c r="BL22" i="1" s="1"/>
  <c r="BM22" i="1" a="1"/>
  <c r="BM22" i="1" s="1"/>
  <c r="BG21" i="1" a="1"/>
  <c r="BG21" i="1" s="1"/>
  <c r="BH21" i="1" a="1"/>
  <c r="BH21" i="1" s="1"/>
  <c r="BI21" i="1" a="1"/>
  <c r="BI21" i="1" s="1"/>
  <c r="BJ21" i="1" a="1"/>
  <c r="BJ21" i="1" s="1"/>
  <c r="BK21" i="1" a="1"/>
  <c r="BK21" i="1" s="1"/>
  <c r="BL21" i="1" a="1"/>
  <c r="BL21" i="1" s="1"/>
  <c r="BM21" i="1" a="1"/>
  <c r="BM21" i="1" s="1"/>
  <c r="BG20" i="1" a="1"/>
  <c r="BG20" i="1" s="1"/>
  <c r="BH20" i="1" a="1"/>
  <c r="BH20" i="1" s="1"/>
  <c r="BI20" i="1" a="1"/>
  <c r="BI20" i="1" s="1"/>
  <c r="BJ20" i="1" a="1"/>
  <c r="BJ20" i="1" s="1"/>
  <c r="BK20" i="1" a="1"/>
  <c r="BK20" i="1" s="1"/>
  <c r="BL20" i="1" a="1"/>
  <c r="BL20" i="1" s="1"/>
  <c r="BM20" i="1" a="1"/>
  <c r="BM20" i="1" s="1"/>
  <c r="BG19" i="1" a="1"/>
  <c r="BG19" i="1" s="1"/>
  <c r="BH19" i="1" a="1"/>
  <c r="BH19" i="1" s="1"/>
  <c r="BI19" i="1" a="1"/>
  <c r="BI19" i="1" s="1"/>
  <c r="BJ19" i="1" a="1"/>
  <c r="BJ19" i="1" s="1"/>
  <c r="BK19" i="1" a="1"/>
  <c r="BK19" i="1" s="1"/>
  <c r="BL19" i="1" a="1"/>
  <c r="BL19" i="1" s="1"/>
  <c r="BM19" i="1" a="1"/>
  <c r="BM19" i="1" s="1"/>
  <c r="Q46" i="1" a="1"/>
  <c r="Q46" i="1" s="1"/>
  <c r="R46" i="1" a="1"/>
  <c r="R46" i="1" s="1"/>
  <c r="S46" i="1" a="1"/>
  <c r="S46" i="1" s="1"/>
  <c r="T46" i="1" a="1"/>
  <c r="T46" i="1" s="1"/>
  <c r="U46" i="1" a="1"/>
  <c r="U46" i="1" s="1"/>
  <c r="V46" i="1" a="1"/>
  <c r="V46" i="1" s="1"/>
  <c r="W46" i="1" a="1"/>
  <c r="W46" i="1" s="1"/>
  <c r="X46" i="1" a="1"/>
  <c r="X46" i="1" s="1"/>
  <c r="Y46" i="1" a="1"/>
  <c r="Y46" i="1" s="1"/>
  <c r="Z46" i="1" a="1"/>
  <c r="Z46" i="1" s="1"/>
  <c r="AA46" i="1" a="1"/>
  <c r="AA46" i="1" s="1"/>
  <c r="AB46" i="1" a="1"/>
  <c r="AB46" i="1" s="1"/>
  <c r="AC46" i="1" a="1"/>
  <c r="AC46" i="1" s="1"/>
  <c r="AD46" i="1" a="1"/>
  <c r="AD46" i="1" s="1"/>
  <c r="AE46" i="1" a="1"/>
  <c r="AE46" i="1" s="1"/>
  <c r="AF46" i="1" a="1"/>
  <c r="AF46" i="1" s="1"/>
  <c r="AG46" i="1" a="1"/>
  <c r="AG46" i="1" s="1"/>
  <c r="AH46" i="1" a="1"/>
  <c r="AH46" i="1" s="1"/>
  <c r="AI46" i="1" a="1"/>
  <c r="AI46" i="1" s="1"/>
  <c r="AJ46" i="1" a="1"/>
  <c r="AJ46" i="1" s="1"/>
  <c r="AK46" i="1" a="1"/>
  <c r="AK46" i="1" s="1"/>
  <c r="AL46" i="1" a="1"/>
  <c r="AL46" i="1" s="1"/>
  <c r="AM46" i="1" a="1"/>
  <c r="AM46" i="1" s="1"/>
  <c r="AN46" i="1" a="1"/>
  <c r="AN46" i="1" s="1"/>
  <c r="AO46" i="1" a="1"/>
  <c r="AO46" i="1" s="1"/>
  <c r="AP46" i="1" a="1"/>
  <c r="AP46" i="1" s="1"/>
  <c r="AQ46" i="1" a="1"/>
  <c r="AQ46" i="1" s="1"/>
  <c r="AR46" i="1" a="1"/>
  <c r="AR46" i="1" s="1"/>
  <c r="AS46" i="1" a="1"/>
  <c r="AS46" i="1" s="1"/>
  <c r="AT46" i="1" a="1"/>
  <c r="AT46" i="1" s="1"/>
  <c r="AU46" i="1" a="1"/>
  <c r="AU46" i="1" s="1"/>
  <c r="AV46" i="1" a="1"/>
  <c r="AV46" i="1" s="1"/>
  <c r="AW46" i="1" a="1"/>
  <c r="AW46" i="1" s="1"/>
  <c r="AX46" i="1" a="1"/>
  <c r="AX46" i="1" s="1"/>
  <c r="AY46" i="1" a="1"/>
  <c r="AY46" i="1" s="1"/>
  <c r="AZ46" i="1" a="1"/>
  <c r="AZ46" i="1" s="1"/>
  <c r="BA46" i="1" a="1"/>
  <c r="BA46" i="1" s="1"/>
  <c r="BB46" i="1" a="1"/>
  <c r="BB46" i="1" s="1"/>
  <c r="BC46" i="1" a="1"/>
  <c r="BC46" i="1" s="1"/>
  <c r="BD46" i="1" a="1"/>
  <c r="BD46" i="1" s="1"/>
  <c r="BE46" i="1" a="1"/>
  <c r="BE46" i="1" s="1"/>
  <c r="BF46" i="1" a="1"/>
  <c r="BF46" i="1" s="1"/>
  <c r="Q45" i="1" a="1"/>
  <c r="Q45" i="1" s="1"/>
  <c r="R45" i="1" a="1"/>
  <c r="R45" i="1" s="1"/>
  <c r="S45" i="1" a="1"/>
  <c r="S45" i="1" s="1"/>
  <c r="T45" i="1" a="1"/>
  <c r="T45" i="1" s="1"/>
  <c r="U45" i="1" a="1"/>
  <c r="U45" i="1" s="1"/>
  <c r="V45" i="1" a="1"/>
  <c r="V45" i="1" s="1"/>
  <c r="W45" i="1" a="1"/>
  <c r="W45" i="1" s="1"/>
  <c r="X45" i="1" a="1"/>
  <c r="X45" i="1" s="1"/>
  <c r="Y45" i="1" a="1"/>
  <c r="Y45" i="1" s="1"/>
  <c r="Z45" i="1" a="1"/>
  <c r="Z45" i="1" s="1"/>
  <c r="AA45" i="1" a="1"/>
  <c r="AA45" i="1" s="1"/>
  <c r="AB45" i="1" a="1"/>
  <c r="AB45" i="1" s="1"/>
  <c r="AC45" i="1" a="1"/>
  <c r="AC45" i="1" s="1"/>
  <c r="AD45" i="1" a="1"/>
  <c r="AD45" i="1" s="1"/>
  <c r="AE45" i="1" a="1"/>
  <c r="AE45" i="1" s="1"/>
  <c r="AF45" i="1" a="1"/>
  <c r="AF45" i="1" s="1"/>
  <c r="AG45" i="1" a="1"/>
  <c r="AG45" i="1" s="1"/>
  <c r="AH45" i="1" a="1"/>
  <c r="AH45" i="1" s="1"/>
  <c r="AI45" i="1" a="1"/>
  <c r="AI45" i="1" s="1"/>
  <c r="AJ45" i="1" a="1"/>
  <c r="AJ45" i="1" s="1"/>
  <c r="AK45" i="1" a="1"/>
  <c r="AK45" i="1" s="1"/>
  <c r="AL45" i="1" a="1"/>
  <c r="AL45" i="1" s="1"/>
  <c r="AM45" i="1" a="1"/>
  <c r="AM45" i="1" s="1"/>
  <c r="AN45" i="1" a="1"/>
  <c r="AN45" i="1" s="1"/>
  <c r="AO45" i="1" a="1"/>
  <c r="AO45" i="1" s="1"/>
  <c r="AP45" i="1" a="1"/>
  <c r="AP45" i="1" s="1"/>
  <c r="AQ45" i="1" a="1"/>
  <c r="AQ45" i="1" s="1"/>
  <c r="AR45" i="1" a="1"/>
  <c r="AR45" i="1" s="1"/>
  <c r="AS45" i="1" a="1"/>
  <c r="AS45" i="1" s="1"/>
  <c r="AT45" i="1" a="1"/>
  <c r="AT45" i="1" s="1"/>
  <c r="AU45" i="1" a="1"/>
  <c r="AU45" i="1" s="1"/>
  <c r="AV45" i="1" a="1"/>
  <c r="AV45" i="1" s="1"/>
  <c r="AW45" i="1" a="1"/>
  <c r="AW45" i="1" s="1"/>
  <c r="AX45" i="1" a="1"/>
  <c r="AX45" i="1" s="1"/>
  <c r="AY45" i="1" a="1"/>
  <c r="AY45" i="1" s="1"/>
  <c r="AZ45" i="1" a="1"/>
  <c r="AZ45" i="1" s="1"/>
  <c r="BA45" i="1" a="1"/>
  <c r="BA45" i="1" s="1"/>
  <c r="BB45" i="1" a="1"/>
  <c r="BB45" i="1" s="1"/>
  <c r="BC45" i="1" a="1"/>
  <c r="BC45" i="1" s="1"/>
  <c r="BD45" i="1" a="1"/>
  <c r="BD45" i="1" s="1"/>
  <c r="BE45" i="1" a="1"/>
  <c r="BE45" i="1" s="1"/>
  <c r="BF45" i="1" a="1"/>
  <c r="BF45" i="1" s="1"/>
  <c r="Q44" i="1" a="1"/>
  <c r="Q44" i="1" s="1"/>
  <c r="R44" i="1" a="1"/>
  <c r="R44" i="1" s="1"/>
  <c r="S44" i="1" a="1"/>
  <c r="S44" i="1" s="1"/>
  <c r="T44" i="1" a="1"/>
  <c r="T44" i="1" s="1"/>
  <c r="U44" i="1" a="1"/>
  <c r="U44" i="1" s="1"/>
  <c r="V44" i="1" a="1"/>
  <c r="V44" i="1" s="1"/>
  <c r="W44" i="1" a="1"/>
  <c r="W44" i="1" s="1"/>
  <c r="X44" i="1" a="1"/>
  <c r="X44" i="1" s="1"/>
  <c r="Y44" i="1" a="1"/>
  <c r="Y44" i="1" s="1"/>
  <c r="Z44" i="1" a="1"/>
  <c r="Z44" i="1" s="1"/>
  <c r="AA44" i="1" a="1"/>
  <c r="AA44" i="1" s="1"/>
  <c r="AB44" i="1" a="1"/>
  <c r="AB44" i="1" s="1"/>
  <c r="AC44" i="1" a="1"/>
  <c r="AC44" i="1" s="1"/>
  <c r="AD44" i="1" a="1"/>
  <c r="AD44" i="1" s="1"/>
  <c r="AE44" i="1" a="1"/>
  <c r="AE44" i="1" s="1"/>
  <c r="AF44" i="1" a="1"/>
  <c r="AF44" i="1" s="1"/>
  <c r="AG44" i="1" a="1"/>
  <c r="AG44" i="1" s="1"/>
  <c r="AH44" i="1" a="1"/>
  <c r="AH44" i="1" s="1"/>
  <c r="AI44" i="1" a="1"/>
  <c r="AI44" i="1" s="1"/>
  <c r="AJ44" i="1" a="1"/>
  <c r="AJ44" i="1" s="1"/>
  <c r="AK44" i="1" a="1"/>
  <c r="AK44" i="1" s="1"/>
  <c r="AL44" i="1" a="1"/>
  <c r="AL44" i="1" s="1"/>
  <c r="AM44" i="1" a="1"/>
  <c r="AM44" i="1" s="1"/>
  <c r="AN44" i="1" a="1"/>
  <c r="AN44" i="1" s="1"/>
  <c r="AO44" i="1" a="1"/>
  <c r="AO44" i="1" s="1"/>
  <c r="AP44" i="1" a="1"/>
  <c r="AP44" i="1" s="1"/>
  <c r="AQ44" i="1" a="1"/>
  <c r="AQ44" i="1" s="1"/>
  <c r="AR44" i="1" a="1"/>
  <c r="AR44" i="1" s="1"/>
  <c r="AS44" i="1" a="1"/>
  <c r="AS44" i="1" s="1"/>
  <c r="AT44" i="1" a="1"/>
  <c r="AT44" i="1" s="1"/>
  <c r="AU44" i="1" a="1"/>
  <c r="AU44" i="1" s="1"/>
  <c r="AV44" i="1" a="1"/>
  <c r="AV44" i="1" s="1"/>
  <c r="AW44" i="1" a="1"/>
  <c r="AW44" i="1" s="1"/>
  <c r="AX44" i="1" a="1"/>
  <c r="AX44" i="1" s="1"/>
  <c r="AY44" i="1" a="1"/>
  <c r="AY44" i="1" s="1"/>
  <c r="AZ44" i="1" a="1"/>
  <c r="AZ44" i="1" s="1"/>
  <c r="BA44" i="1" a="1"/>
  <c r="BA44" i="1" s="1"/>
  <c r="BB44" i="1" a="1"/>
  <c r="BB44" i="1" s="1"/>
  <c r="BC44" i="1" a="1"/>
  <c r="BC44" i="1" s="1"/>
  <c r="BD44" i="1" a="1"/>
  <c r="BD44" i="1" s="1"/>
  <c r="BE44" i="1" a="1"/>
  <c r="BE44" i="1" s="1"/>
  <c r="BF44" i="1" a="1"/>
  <c r="BF44" i="1" s="1"/>
  <c r="Q43" i="1" a="1"/>
  <c r="Q43" i="1" s="1"/>
  <c r="R43" i="1" a="1"/>
  <c r="R43" i="1" s="1"/>
  <c r="S43" i="1" a="1"/>
  <c r="S43" i="1" s="1"/>
  <c r="T43" i="1" a="1"/>
  <c r="T43" i="1" s="1"/>
  <c r="U43" i="1" a="1"/>
  <c r="U43" i="1" s="1"/>
  <c r="V43" i="1" a="1"/>
  <c r="V43" i="1" s="1"/>
  <c r="W43" i="1" a="1"/>
  <c r="W43" i="1" s="1"/>
  <c r="X43" i="1" a="1"/>
  <c r="X43" i="1" s="1"/>
  <c r="Y43" i="1" a="1"/>
  <c r="Y43" i="1" s="1"/>
  <c r="Z43" i="1" a="1"/>
  <c r="Z43" i="1" s="1"/>
  <c r="AA43" i="1" a="1"/>
  <c r="AA43" i="1" s="1"/>
  <c r="AB43" i="1" a="1"/>
  <c r="AB43" i="1" s="1"/>
  <c r="AC43" i="1" a="1"/>
  <c r="AC43" i="1" s="1"/>
  <c r="AD43" i="1" a="1"/>
  <c r="AD43" i="1" s="1"/>
  <c r="AE43" i="1" a="1"/>
  <c r="AE43" i="1" s="1"/>
  <c r="AF43" i="1" a="1"/>
  <c r="AF43" i="1" s="1"/>
  <c r="AG43" i="1" a="1"/>
  <c r="AG43" i="1" s="1"/>
  <c r="AH43" i="1" a="1"/>
  <c r="AH43" i="1" s="1"/>
  <c r="AI43" i="1" a="1"/>
  <c r="AI43" i="1" s="1"/>
  <c r="AJ43" i="1" a="1"/>
  <c r="AJ43" i="1" s="1"/>
  <c r="AK43" i="1" a="1"/>
  <c r="AK43" i="1" s="1"/>
  <c r="AL43" i="1" a="1"/>
  <c r="AL43" i="1" s="1"/>
  <c r="AM43" i="1" a="1"/>
  <c r="AM43" i="1" s="1"/>
  <c r="AN43" i="1" a="1"/>
  <c r="AN43" i="1" s="1"/>
  <c r="AO43" i="1" a="1"/>
  <c r="AO43" i="1" s="1"/>
  <c r="AP43" i="1" a="1"/>
  <c r="AP43" i="1" s="1"/>
  <c r="AQ43" i="1" a="1"/>
  <c r="AQ43" i="1" s="1"/>
  <c r="AR43" i="1" a="1"/>
  <c r="AR43" i="1" s="1"/>
  <c r="AS43" i="1" a="1"/>
  <c r="AS43" i="1" s="1"/>
  <c r="AT43" i="1" a="1"/>
  <c r="AT43" i="1" s="1"/>
  <c r="AU43" i="1" a="1"/>
  <c r="AU43" i="1" s="1"/>
  <c r="AV43" i="1" a="1"/>
  <c r="AV43" i="1" s="1"/>
  <c r="AW43" i="1" a="1"/>
  <c r="AW43" i="1" s="1"/>
  <c r="AX43" i="1" a="1"/>
  <c r="AX43" i="1" s="1"/>
  <c r="AY43" i="1" a="1"/>
  <c r="AY43" i="1" s="1"/>
  <c r="AZ43" i="1" a="1"/>
  <c r="AZ43" i="1" s="1"/>
  <c r="BA43" i="1" a="1"/>
  <c r="BA43" i="1" s="1"/>
  <c r="BB43" i="1" a="1"/>
  <c r="BB43" i="1" s="1"/>
  <c r="BC43" i="1" a="1"/>
  <c r="BC43" i="1" s="1"/>
  <c r="BD43" i="1" a="1"/>
  <c r="BD43" i="1" s="1"/>
  <c r="BE43" i="1" a="1"/>
  <c r="BE43" i="1" s="1"/>
  <c r="BF43" i="1" a="1"/>
  <c r="BF43" i="1" s="1"/>
  <c r="Q42" i="1" a="1"/>
  <c r="Q42" i="1" s="1"/>
  <c r="R42" i="1" a="1"/>
  <c r="R42" i="1" s="1"/>
  <c r="S42" i="1" a="1"/>
  <c r="S42" i="1" s="1"/>
  <c r="T42" i="1" a="1"/>
  <c r="T42" i="1" s="1"/>
  <c r="U42" i="1" a="1"/>
  <c r="U42" i="1" s="1"/>
  <c r="V42" i="1" a="1"/>
  <c r="V42" i="1" s="1"/>
  <c r="W42" i="1" a="1"/>
  <c r="W42" i="1" s="1"/>
  <c r="X42" i="1" a="1"/>
  <c r="X42" i="1" s="1"/>
  <c r="Y42" i="1" a="1"/>
  <c r="Y42" i="1" s="1"/>
  <c r="Z42" i="1" a="1"/>
  <c r="Z42" i="1" s="1"/>
  <c r="AA42" i="1" a="1"/>
  <c r="AA42" i="1" s="1"/>
  <c r="AB42" i="1" a="1"/>
  <c r="AB42" i="1" s="1"/>
  <c r="AC42" i="1" a="1"/>
  <c r="AC42" i="1" s="1"/>
  <c r="AD42" i="1" a="1"/>
  <c r="AD42" i="1" s="1"/>
  <c r="AE42" i="1" a="1"/>
  <c r="AE42" i="1" s="1"/>
  <c r="AF42" i="1" a="1"/>
  <c r="AF42" i="1" s="1"/>
  <c r="AG42" i="1" a="1"/>
  <c r="AG42" i="1" s="1"/>
  <c r="AH42" i="1" a="1"/>
  <c r="AH42" i="1" s="1"/>
  <c r="AI42" i="1" a="1"/>
  <c r="AI42" i="1" s="1"/>
  <c r="AJ42" i="1" a="1"/>
  <c r="AJ42" i="1" s="1"/>
  <c r="AK42" i="1" a="1"/>
  <c r="AK42" i="1" s="1"/>
  <c r="AL42" i="1" a="1"/>
  <c r="AL42" i="1" s="1"/>
  <c r="AM42" i="1" a="1"/>
  <c r="AM42" i="1" s="1"/>
  <c r="AN42" i="1" a="1"/>
  <c r="AN42" i="1" s="1"/>
  <c r="AO42" i="1" a="1"/>
  <c r="AO42" i="1" s="1"/>
  <c r="AP42" i="1" a="1"/>
  <c r="AP42" i="1" s="1"/>
  <c r="AQ42" i="1" a="1"/>
  <c r="AQ42" i="1" s="1"/>
  <c r="AR42" i="1" a="1"/>
  <c r="AR42" i="1" s="1"/>
  <c r="AS42" i="1" a="1"/>
  <c r="AS42" i="1" s="1"/>
  <c r="AT42" i="1" a="1"/>
  <c r="AT42" i="1" s="1"/>
  <c r="AU42" i="1" a="1"/>
  <c r="AU42" i="1" s="1"/>
  <c r="AV42" i="1" a="1"/>
  <c r="AV42" i="1" s="1"/>
  <c r="AW42" i="1" a="1"/>
  <c r="AW42" i="1" s="1"/>
  <c r="AX42" i="1" a="1"/>
  <c r="AX42" i="1" s="1"/>
  <c r="AY42" i="1" a="1"/>
  <c r="AY42" i="1" s="1"/>
  <c r="AZ42" i="1" a="1"/>
  <c r="AZ42" i="1" s="1"/>
  <c r="BA42" i="1" a="1"/>
  <c r="BA42" i="1" s="1"/>
  <c r="BB42" i="1" a="1"/>
  <c r="BB42" i="1" s="1"/>
  <c r="BC42" i="1" a="1"/>
  <c r="BC42" i="1" s="1"/>
  <c r="BD42" i="1" a="1"/>
  <c r="BD42" i="1" s="1"/>
  <c r="BE42" i="1" a="1"/>
  <c r="BE42" i="1" s="1"/>
  <c r="BF42" i="1" a="1"/>
  <c r="BF42" i="1" s="1"/>
  <c r="Q41" i="1" a="1"/>
  <c r="Q41" i="1" s="1"/>
  <c r="R41" i="1" a="1"/>
  <c r="R41" i="1" s="1"/>
  <c r="S41" i="1" a="1"/>
  <c r="S41" i="1" s="1"/>
  <c r="T41" i="1" a="1"/>
  <c r="T41" i="1" s="1"/>
  <c r="U41" i="1" a="1"/>
  <c r="U41" i="1" s="1"/>
  <c r="V41" i="1" a="1"/>
  <c r="V41" i="1" s="1"/>
  <c r="W41" i="1" a="1"/>
  <c r="W41" i="1" s="1"/>
  <c r="X41" i="1" a="1"/>
  <c r="X41" i="1" s="1"/>
  <c r="Y41" i="1" a="1"/>
  <c r="Y41" i="1" s="1"/>
  <c r="Z41" i="1" a="1"/>
  <c r="Z41" i="1" s="1"/>
  <c r="AA41" i="1" a="1"/>
  <c r="AA41" i="1" s="1"/>
  <c r="AB41" i="1" a="1"/>
  <c r="AB41" i="1" s="1"/>
  <c r="AC41" i="1" a="1"/>
  <c r="AC41" i="1" s="1"/>
  <c r="AD41" i="1" a="1"/>
  <c r="AD41" i="1" s="1"/>
  <c r="AE41" i="1" a="1"/>
  <c r="AE41" i="1" s="1"/>
  <c r="AF41" i="1" a="1"/>
  <c r="AF41" i="1" s="1"/>
  <c r="AG41" i="1" a="1"/>
  <c r="AG41" i="1" s="1"/>
  <c r="AH41" i="1" a="1"/>
  <c r="AH41" i="1" s="1"/>
  <c r="AI41" i="1" a="1"/>
  <c r="AI41" i="1" s="1"/>
  <c r="AJ41" i="1" a="1"/>
  <c r="AJ41" i="1" s="1"/>
  <c r="AK41" i="1" a="1"/>
  <c r="AK41" i="1" s="1"/>
  <c r="AL41" i="1" a="1"/>
  <c r="AL41" i="1" s="1"/>
  <c r="AM41" i="1" a="1"/>
  <c r="AM41" i="1" s="1"/>
  <c r="AN41" i="1" a="1"/>
  <c r="AN41" i="1" s="1"/>
  <c r="AO41" i="1" a="1"/>
  <c r="AO41" i="1" s="1"/>
  <c r="AP41" i="1" a="1"/>
  <c r="AP41" i="1" s="1"/>
  <c r="AQ41" i="1" a="1"/>
  <c r="AQ41" i="1" s="1"/>
  <c r="AR41" i="1" a="1"/>
  <c r="AR41" i="1" s="1"/>
  <c r="AS41" i="1" a="1"/>
  <c r="AS41" i="1" s="1"/>
  <c r="AT41" i="1" a="1"/>
  <c r="AT41" i="1" s="1"/>
  <c r="AU41" i="1" a="1"/>
  <c r="AU41" i="1" s="1"/>
  <c r="AV41" i="1" a="1"/>
  <c r="AV41" i="1" s="1"/>
  <c r="AW41" i="1" a="1"/>
  <c r="AW41" i="1" s="1"/>
  <c r="AX41" i="1" a="1"/>
  <c r="AX41" i="1" s="1"/>
  <c r="AY41" i="1" a="1"/>
  <c r="AY41" i="1" s="1"/>
  <c r="AZ41" i="1" a="1"/>
  <c r="AZ41" i="1" s="1"/>
  <c r="BA41" i="1" a="1"/>
  <c r="BA41" i="1" s="1"/>
  <c r="BB41" i="1" a="1"/>
  <c r="BB41" i="1" s="1"/>
  <c r="BC41" i="1" a="1"/>
  <c r="BC41" i="1" s="1"/>
  <c r="BD41" i="1" a="1"/>
  <c r="BD41" i="1" s="1"/>
  <c r="BE41" i="1" a="1"/>
  <c r="BE41" i="1" s="1"/>
  <c r="BF41" i="1" a="1"/>
  <c r="BF41" i="1" s="1"/>
  <c r="Q40" i="1" a="1"/>
  <c r="Q40" i="1" s="1"/>
  <c r="R40" i="1" a="1"/>
  <c r="R40" i="1" s="1"/>
  <c r="S40" i="1" a="1"/>
  <c r="S40" i="1" s="1"/>
  <c r="T40" i="1" a="1"/>
  <c r="T40" i="1" s="1"/>
  <c r="U40" i="1" a="1"/>
  <c r="U40" i="1" s="1"/>
  <c r="V40" i="1" a="1"/>
  <c r="V40" i="1" s="1"/>
  <c r="W40" i="1" a="1"/>
  <c r="W40" i="1" s="1"/>
  <c r="X40" i="1" a="1"/>
  <c r="X40" i="1" s="1"/>
  <c r="Y40" i="1" a="1"/>
  <c r="Y40" i="1" s="1"/>
  <c r="Z40" i="1" a="1"/>
  <c r="Z40" i="1" s="1"/>
  <c r="AA40" i="1" a="1"/>
  <c r="AA40" i="1" s="1"/>
  <c r="AB40" i="1" a="1"/>
  <c r="AB40" i="1" s="1"/>
  <c r="AC40" i="1" a="1"/>
  <c r="AC40" i="1" s="1"/>
  <c r="AD40" i="1" a="1"/>
  <c r="AD40" i="1" s="1"/>
  <c r="AE40" i="1" a="1"/>
  <c r="AE40" i="1" s="1"/>
  <c r="AF40" i="1" a="1"/>
  <c r="AF40" i="1" s="1"/>
  <c r="AG40" i="1" a="1"/>
  <c r="AG40" i="1" s="1"/>
  <c r="AH40" i="1" a="1"/>
  <c r="AH40" i="1" s="1"/>
  <c r="AI40" i="1" a="1"/>
  <c r="AI40" i="1" s="1"/>
  <c r="AJ40" i="1" a="1"/>
  <c r="AJ40" i="1" s="1"/>
  <c r="AK40" i="1" a="1"/>
  <c r="AK40" i="1" s="1"/>
  <c r="AL40" i="1" a="1"/>
  <c r="AL40" i="1" s="1"/>
  <c r="AM40" i="1" a="1"/>
  <c r="AM40" i="1" s="1"/>
  <c r="AN40" i="1" a="1"/>
  <c r="AN40" i="1" s="1"/>
  <c r="AO40" i="1" a="1"/>
  <c r="AO40" i="1" s="1"/>
  <c r="AP40" i="1" a="1"/>
  <c r="AP40" i="1" s="1"/>
  <c r="AQ40" i="1" a="1"/>
  <c r="AQ40" i="1" s="1"/>
  <c r="AR40" i="1" a="1"/>
  <c r="AR40" i="1" s="1"/>
  <c r="AS40" i="1" a="1"/>
  <c r="AS40" i="1" s="1"/>
  <c r="AT40" i="1" a="1"/>
  <c r="AT40" i="1" s="1"/>
  <c r="AU40" i="1" a="1"/>
  <c r="AU40" i="1" s="1"/>
  <c r="AV40" i="1" a="1"/>
  <c r="AV40" i="1" s="1"/>
  <c r="AW40" i="1" a="1"/>
  <c r="AW40" i="1" s="1"/>
  <c r="AX40" i="1" a="1"/>
  <c r="AX40" i="1" s="1"/>
  <c r="AY40" i="1" a="1"/>
  <c r="AY40" i="1" s="1"/>
  <c r="AZ40" i="1" a="1"/>
  <c r="AZ40" i="1" s="1"/>
  <c r="BA40" i="1" a="1"/>
  <c r="BA40" i="1" s="1"/>
  <c r="BB40" i="1" a="1"/>
  <c r="BB40" i="1" s="1"/>
  <c r="BC40" i="1" a="1"/>
  <c r="BC40" i="1" s="1"/>
  <c r="BD40" i="1" a="1"/>
  <c r="BD40" i="1" s="1"/>
  <c r="BE40" i="1" a="1"/>
  <c r="BE40" i="1" s="1"/>
  <c r="BF40" i="1" a="1"/>
  <c r="BF40" i="1" s="1"/>
  <c r="Q39" i="1" a="1"/>
  <c r="Q39" i="1" s="1"/>
  <c r="R39" i="1" a="1"/>
  <c r="R39" i="1"/>
  <c r="S39" i="1" a="1"/>
  <c r="S39" i="1" s="1"/>
  <c r="T39" i="1" a="1"/>
  <c r="T39" i="1"/>
  <c r="U39" i="1" a="1"/>
  <c r="U39" i="1" s="1"/>
  <c r="V39" i="1" a="1"/>
  <c r="V39" i="1"/>
  <c r="W39" i="1" a="1"/>
  <c r="W39" i="1" s="1"/>
  <c r="X39" i="1" a="1"/>
  <c r="X39" i="1"/>
  <c r="Y39" i="1" a="1"/>
  <c r="Y39" i="1" s="1"/>
  <c r="Z39" i="1" a="1"/>
  <c r="Z39" i="1"/>
  <c r="AA39" i="1" a="1"/>
  <c r="AA39" i="1" s="1"/>
  <c r="AB39" i="1" a="1"/>
  <c r="AB39" i="1"/>
  <c r="AC39" i="1" a="1"/>
  <c r="AC39" i="1" s="1"/>
  <c r="AD39" i="1" a="1"/>
  <c r="AD39" i="1"/>
  <c r="AE39" i="1" a="1"/>
  <c r="AE39" i="1" s="1"/>
  <c r="AF39" i="1" a="1"/>
  <c r="AF39" i="1"/>
  <c r="AG39" i="1" a="1"/>
  <c r="AG39" i="1" s="1"/>
  <c r="AH39" i="1" a="1"/>
  <c r="AH39" i="1"/>
  <c r="AI39" i="1" a="1"/>
  <c r="AI39" i="1" s="1"/>
  <c r="AJ39" i="1" a="1"/>
  <c r="AJ39" i="1"/>
  <c r="AK39" i="1" a="1"/>
  <c r="AK39" i="1" s="1"/>
  <c r="AL39" i="1" a="1"/>
  <c r="AL39" i="1" s="1"/>
  <c r="AM39" i="1" a="1"/>
  <c r="AM39" i="1" s="1"/>
  <c r="AN39" i="1" a="1"/>
  <c r="AN39" i="1" s="1"/>
  <c r="AO39" i="1" a="1"/>
  <c r="AO39" i="1" s="1"/>
  <c r="AP39" i="1" a="1"/>
  <c r="AP39" i="1" s="1"/>
  <c r="AQ39" i="1" a="1"/>
  <c r="AQ39" i="1" s="1"/>
  <c r="AR39" i="1" a="1"/>
  <c r="AR39" i="1" s="1"/>
  <c r="AS39" i="1" a="1"/>
  <c r="AS39" i="1" s="1"/>
  <c r="AT39" i="1" a="1"/>
  <c r="AT39" i="1" s="1"/>
  <c r="AU39" i="1" a="1"/>
  <c r="AU39" i="1" s="1"/>
  <c r="AV39" i="1" a="1"/>
  <c r="AV39" i="1" s="1"/>
  <c r="AW39" i="1" a="1"/>
  <c r="AW39" i="1" s="1"/>
  <c r="AX39" i="1" a="1"/>
  <c r="AX39" i="1" s="1"/>
  <c r="AY39" i="1" a="1"/>
  <c r="AY39" i="1" s="1"/>
  <c r="AZ39" i="1" a="1"/>
  <c r="AZ39" i="1" s="1"/>
  <c r="BA39" i="1" a="1"/>
  <c r="BA39" i="1" s="1"/>
  <c r="BB39" i="1" a="1"/>
  <c r="BB39" i="1" s="1"/>
  <c r="BC39" i="1" a="1"/>
  <c r="BC39" i="1" s="1"/>
  <c r="BD39" i="1" a="1"/>
  <c r="BD39" i="1" s="1"/>
  <c r="BE39" i="1" a="1"/>
  <c r="BE39" i="1" s="1"/>
  <c r="BF39" i="1" a="1"/>
  <c r="BF39" i="1" s="1"/>
  <c r="Q38" i="1" a="1"/>
  <c r="Q38" i="1" s="1"/>
  <c r="R38" i="1" a="1"/>
  <c r="R38" i="1" s="1"/>
  <c r="S38" i="1" a="1"/>
  <c r="S38" i="1" s="1"/>
  <c r="T38" i="1" a="1"/>
  <c r="T38" i="1" s="1"/>
  <c r="U38" i="1" a="1"/>
  <c r="U38" i="1" s="1"/>
  <c r="V38" i="1" a="1"/>
  <c r="V38" i="1" s="1"/>
  <c r="W38" i="1" a="1"/>
  <c r="W38" i="1" s="1"/>
  <c r="X38" i="1" a="1"/>
  <c r="X38" i="1" s="1"/>
  <c r="Y38" i="1" a="1"/>
  <c r="Y38" i="1" s="1"/>
  <c r="Z38" i="1" a="1"/>
  <c r="Z38" i="1" s="1"/>
  <c r="AA38" i="1" a="1"/>
  <c r="AA38" i="1" s="1"/>
  <c r="AB38" i="1" a="1"/>
  <c r="AB38" i="1" s="1"/>
  <c r="AC38" i="1" a="1"/>
  <c r="AC38" i="1" s="1"/>
  <c r="AD38" i="1" a="1"/>
  <c r="AD38" i="1" s="1"/>
  <c r="AE38" i="1" a="1"/>
  <c r="AE38" i="1" s="1"/>
  <c r="AF38" i="1" a="1"/>
  <c r="AF38" i="1" s="1"/>
  <c r="AG38" i="1" a="1"/>
  <c r="AG38" i="1" s="1"/>
  <c r="AH38" i="1" a="1"/>
  <c r="AH38" i="1" s="1"/>
  <c r="AI38" i="1" a="1"/>
  <c r="AI38" i="1" s="1"/>
  <c r="AJ38" i="1" a="1"/>
  <c r="AJ38" i="1" s="1"/>
  <c r="AK38" i="1" a="1"/>
  <c r="AK38" i="1" s="1"/>
  <c r="AL38" i="1" a="1"/>
  <c r="AL38" i="1" s="1"/>
  <c r="AM38" i="1" a="1"/>
  <c r="AM38" i="1" s="1"/>
  <c r="AN38" i="1" a="1"/>
  <c r="AN38" i="1" s="1"/>
  <c r="AO38" i="1" a="1"/>
  <c r="AO38" i="1" s="1"/>
  <c r="AP38" i="1" a="1"/>
  <c r="AP38" i="1" s="1"/>
  <c r="AQ38" i="1" a="1"/>
  <c r="AQ38" i="1" s="1"/>
  <c r="AR38" i="1" a="1"/>
  <c r="AR38" i="1" s="1"/>
  <c r="AS38" i="1" a="1"/>
  <c r="AS38" i="1" s="1"/>
  <c r="AT38" i="1" a="1"/>
  <c r="AT38" i="1" s="1"/>
  <c r="AU38" i="1" a="1"/>
  <c r="AU38" i="1" s="1"/>
  <c r="AV38" i="1" a="1"/>
  <c r="AV38" i="1" s="1"/>
  <c r="AW38" i="1" a="1"/>
  <c r="AW38" i="1" s="1"/>
  <c r="AX38" i="1" a="1"/>
  <c r="AX38" i="1" s="1"/>
  <c r="AY38" i="1" a="1"/>
  <c r="AY38" i="1" s="1"/>
  <c r="AZ38" i="1" a="1"/>
  <c r="AZ38" i="1" s="1"/>
  <c r="BA38" i="1" a="1"/>
  <c r="BA38" i="1" s="1"/>
  <c r="BB38" i="1" a="1"/>
  <c r="BB38" i="1" s="1"/>
  <c r="BC38" i="1" a="1"/>
  <c r="BC38" i="1" s="1"/>
  <c r="BD38" i="1" a="1"/>
  <c r="BD38" i="1" s="1"/>
  <c r="BE38" i="1" a="1"/>
  <c r="BE38" i="1" s="1"/>
  <c r="BF38" i="1" a="1"/>
  <c r="BF38" i="1" s="1"/>
  <c r="Q37" i="1" a="1"/>
  <c r="Q37" i="1" s="1"/>
  <c r="R37" i="1" a="1"/>
  <c r="R37" i="1" s="1"/>
  <c r="S37" i="1" a="1"/>
  <c r="S37" i="1" s="1"/>
  <c r="T37" i="1" a="1"/>
  <c r="T37" i="1" s="1"/>
  <c r="U37" i="1" a="1"/>
  <c r="U37" i="1" s="1"/>
  <c r="V37" i="1" a="1"/>
  <c r="V37" i="1" s="1"/>
  <c r="W37" i="1" a="1"/>
  <c r="W37" i="1" s="1"/>
  <c r="X37" i="1" a="1"/>
  <c r="X37" i="1" s="1"/>
  <c r="Y37" i="1" a="1"/>
  <c r="Y37" i="1" s="1"/>
  <c r="Z37" i="1" a="1"/>
  <c r="Z37" i="1" s="1"/>
  <c r="AA37" i="1" a="1"/>
  <c r="AA37" i="1" s="1"/>
  <c r="AB37" i="1" a="1"/>
  <c r="AB37" i="1" s="1"/>
  <c r="AC37" i="1" a="1"/>
  <c r="AC37" i="1" s="1"/>
  <c r="AD37" i="1" a="1"/>
  <c r="AD37" i="1" s="1"/>
  <c r="AE37" i="1" a="1"/>
  <c r="AE37" i="1" s="1"/>
  <c r="AF37" i="1" a="1"/>
  <c r="AF37" i="1" s="1"/>
  <c r="AG37" i="1" a="1"/>
  <c r="AG37" i="1" s="1"/>
  <c r="AH37" i="1" a="1"/>
  <c r="AH37" i="1" s="1"/>
  <c r="AI37" i="1" a="1"/>
  <c r="AI37" i="1" s="1"/>
  <c r="AJ37" i="1" a="1"/>
  <c r="AJ37" i="1" s="1"/>
  <c r="AK37" i="1" a="1"/>
  <c r="AK37" i="1" s="1"/>
  <c r="AL37" i="1" a="1"/>
  <c r="AL37" i="1" s="1"/>
  <c r="AM37" i="1" a="1"/>
  <c r="AM37" i="1" s="1"/>
  <c r="AN37" i="1" a="1"/>
  <c r="AN37" i="1" s="1"/>
  <c r="AO37" i="1" a="1"/>
  <c r="AO37" i="1" s="1"/>
  <c r="AP37" i="1" a="1"/>
  <c r="AP37" i="1" s="1"/>
  <c r="AQ37" i="1" a="1"/>
  <c r="AQ37" i="1" s="1"/>
  <c r="AR37" i="1" a="1"/>
  <c r="AR37" i="1" s="1"/>
  <c r="AS37" i="1" a="1"/>
  <c r="AS37" i="1" s="1"/>
  <c r="AT37" i="1" a="1"/>
  <c r="AT37" i="1" s="1"/>
  <c r="AU37" i="1" a="1"/>
  <c r="AU37" i="1" s="1"/>
  <c r="AV37" i="1" a="1"/>
  <c r="AV37" i="1" s="1"/>
  <c r="AW37" i="1" a="1"/>
  <c r="AW37" i="1" s="1"/>
  <c r="AX37" i="1" a="1"/>
  <c r="AX37" i="1" s="1"/>
  <c r="AY37" i="1" a="1"/>
  <c r="AY37" i="1" s="1"/>
  <c r="AZ37" i="1" a="1"/>
  <c r="AZ37" i="1" s="1"/>
  <c r="BA37" i="1" a="1"/>
  <c r="BA37" i="1" s="1"/>
  <c r="BB37" i="1" a="1"/>
  <c r="BB37" i="1" s="1"/>
  <c r="BC37" i="1" a="1"/>
  <c r="BC37" i="1" s="1"/>
  <c r="BD37" i="1" a="1"/>
  <c r="BD37" i="1" s="1"/>
  <c r="BE37" i="1" a="1"/>
  <c r="BE37" i="1" s="1"/>
  <c r="BF37" i="1" a="1"/>
  <c r="BF37" i="1" s="1"/>
  <c r="Q36" i="1" a="1"/>
  <c r="Q36" i="1" s="1"/>
  <c r="R36" i="1" a="1"/>
  <c r="R36" i="1" s="1"/>
  <c r="S36" i="1" a="1"/>
  <c r="S36" i="1" s="1"/>
  <c r="T36" i="1" a="1"/>
  <c r="T36" i="1" s="1"/>
  <c r="U36" i="1" a="1"/>
  <c r="U36" i="1" s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AD36" i="1" a="1"/>
  <c r="AD36" i="1" s="1"/>
  <c r="AE36" i="1" a="1"/>
  <c r="AE36" i="1" s="1"/>
  <c r="AF36" i="1" a="1"/>
  <c r="AF36" i="1" s="1"/>
  <c r="AG36" i="1" a="1"/>
  <c r="AG36" i="1" s="1"/>
  <c r="AH36" i="1" a="1"/>
  <c r="AH36" i="1" s="1"/>
  <c r="AI36" i="1" a="1"/>
  <c r="AI36" i="1" s="1"/>
  <c r="AJ36" i="1" a="1"/>
  <c r="AJ36" i="1" s="1"/>
  <c r="AK36" i="1" a="1"/>
  <c r="AK36" i="1" s="1"/>
  <c r="AL36" i="1" a="1"/>
  <c r="AL36" i="1" s="1"/>
  <c r="AM36" i="1" a="1"/>
  <c r="AM36" i="1" s="1"/>
  <c r="AN36" i="1" a="1"/>
  <c r="AN36" i="1" s="1"/>
  <c r="AO36" i="1" a="1"/>
  <c r="AO36" i="1" s="1"/>
  <c r="AP36" i="1" a="1"/>
  <c r="AP36" i="1" s="1"/>
  <c r="AQ36" i="1" a="1"/>
  <c r="AQ36" i="1" s="1"/>
  <c r="AR36" i="1" a="1"/>
  <c r="AR36" i="1" s="1"/>
  <c r="AS36" i="1" a="1"/>
  <c r="AS36" i="1" s="1"/>
  <c r="AT36" i="1" a="1"/>
  <c r="AT36" i="1" s="1"/>
  <c r="AU36" i="1" a="1"/>
  <c r="AU36" i="1" s="1"/>
  <c r="AV36" i="1" a="1"/>
  <c r="AV36" i="1" s="1"/>
  <c r="AW36" i="1" a="1"/>
  <c r="AW36" i="1" s="1"/>
  <c r="AX36" i="1" a="1"/>
  <c r="AX36" i="1" s="1"/>
  <c r="AY36" i="1" a="1"/>
  <c r="AY36" i="1" s="1"/>
  <c r="AZ36" i="1" a="1"/>
  <c r="AZ36" i="1" s="1"/>
  <c r="BA36" i="1" a="1"/>
  <c r="BA36" i="1" s="1"/>
  <c r="BB36" i="1" a="1"/>
  <c r="BB36" i="1" s="1"/>
  <c r="BC36" i="1" a="1"/>
  <c r="BC36" i="1" s="1"/>
  <c r="BD36" i="1" a="1"/>
  <c r="BD36" i="1" s="1"/>
  <c r="BE36" i="1" a="1"/>
  <c r="BE36" i="1" s="1"/>
  <c r="BF36" i="1" a="1"/>
  <c r="BF36" i="1" s="1"/>
  <c r="Q35" i="1" a="1"/>
  <c r="Q35" i="1" s="1"/>
  <c r="R35" i="1" a="1"/>
  <c r="R35" i="1" s="1"/>
  <c r="S35" i="1" a="1"/>
  <c r="S35" i="1" s="1"/>
  <c r="T35" i="1" a="1"/>
  <c r="T35" i="1" s="1"/>
  <c r="U35" i="1" a="1"/>
  <c r="U35" i="1" s="1"/>
  <c r="V35" i="1" a="1"/>
  <c r="V35" i="1" s="1"/>
  <c r="W35" i="1" a="1"/>
  <c r="W35" i="1" s="1"/>
  <c r="X35" i="1" a="1"/>
  <c r="X35" i="1" s="1"/>
  <c r="Y35" i="1" a="1"/>
  <c r="Y35" i="1" s="1"/>
  <c r="Z35" i="1" a="1"/>
  <c r="Z35" i="1" s="1"/>
  <c r="AA35" i="1" a="1"/>
  <c r="AA35" i="1" s="1"/>
  <c r="AB35" i="1" a="1"/>
  <c r="AB35" i="1" s="1"/>
  <c r="AC35" i="1" a="1"/>
  <c r="AC35" i="1" s="1"/>
  <c r="AD35" i="1" a="1"/>
  <c r="AD35" i="1" s="1"/>
  <c r="AE35" i="1" a="1"/>
  <c r="AE35" i="1" s="1"/>
  <c r="AF35" i="1" a="1"/>
  <c r="AF35" i="1" s="1"/>
  <c r="AG35" i="1" a="1"/>
  <c r="AG35" i="1" s="1"/>
  <c r="AH35" i="1" a="1"/>
  <c r="AH35" i="1" s="1"/>
  <c r="AI35" i="1" a="1"/>
  <c r="AI35" i="1" s="1"/>
  <c r="AJ35" i="1" a="1"/>
  <c r="AJ35" i="1" s="1"/>
  <c r="AK35" i="1" a="1"/>
  <c r="AK35" i="1" s="1"/>
  <c r="AL35" i="1" a="1"/>
  <c r="AL35" i="1" s="1"/>
  <c r="AM35" i="1" a="1"/>
  <c r="AM35" i="1" s="1"/>
  <c r="AN35" i="1" a="1"/>
  <c r="AN35" i="1" s="1"/>
  <c r="AO35" i="1" a="1"/>
  <c r="AO35" i="1" s="1"/>
  <c r="AP35" i="1" a="1"/>
  <c r="AP35" i="1" s="1"/>
  <c r="AQ35" i="1" a="1"/>
  <c r="AQ35" i="1" s="1"/>
  <c r="AR35" i="1" a="1"/>
  <c r="AR35" i="1" s="1"/>
  <c r="AS35" i="1" a="1"/>
  <c r="AS35" i="1" s="1"/>
  <c r="AT35" i="1" a="1"/>
  <c r="AT35" i="1" s="1"/>
  <c r="AU35" i="1" a="1"/>
  <c r="AU35" i="1" s="1"/>
  <c r="AV35" i="1" a="1"/>
  <c r="AV35" i="1" s="1"/>
  <c r="AW35" i="1" a="1"/>
  <c r="AW35" i="1" s="1"/>
  <c r="AX35" i="1" a="1"/>
  <c r="AX35" i="1" s="1"/>
  <c r="AY35" i="1" a="1"/>
  <c r="AY35" i="1" s="1"/>
  <c r="AZ35" i="1" a="1"/>
  <c r="AZ35" i="1" s="1"/>
  <c r="BA35" i="1" a="1"/>
  <c r="BA35" i="1" s="1"/>
  <c r="BB35" i="1" a="1"/>
  <c r="BB35" i="1" s="1"/>
  <c r="BC35" i="1" a="1"/>
  <c r="BC35" i="1" s="1"/>
  <c r="BD35" i="1" a="1"/>
  <c r="BD35" i="1" s="1"/>
  <c r="BE35" i="1" a="1"/>
  <c r="BE35" i="1" s="1"/>
  <c r="BF35" i="1" a="1"/>
  <c r="BF35" i="1" s="1"/>
  <c r="Q34" i="1" a="1"/>
  <c r="Q34" i="1" s="1"/>
  <c r="R34" i="1" a="1"/>
  <c r="R34" i="1" s="1"/>
  <c r="S34" i="1" a="1"/>
  <c r="S34" i="1" s="1"/>
  <c r="T34" i="1" a="1"/>
  <c r="T34" i="1" s="1"/>
  <c r="U34" i="1" a="1"/>
  <c r="U34" i="1" s="1"/>
  <c r="V34" i="1" a="1"/>
  <c r="V34" i="1" s="1"/>
  <c r="W34" i="1" a="1"/>
  <c r="W34" i="1" s="1"/>
  <c r="X34" i="1" a="1"/>
  <c r="X34" i="1" s="1"/>
  <c r="Y34" i="1" a="1"/>
  <c r="Y34" i="1" s="1"/>
  <c r="Z34" i="1" a="1"/>
  <c r="Z34" i="1" s="1"/>
  <c r="AA34" i="1" a="1"/>
  <c r="AA34" i="1" s="1"/>
  <c r="AB34" i="1" a="1"/>
  <c r="AB34" i="1" s="1"/>
  <c r="AC34" i="1" a="1"/>
  <c r="AC34" i="1" s="1"/>
  <c r="AD34" i="1" a="1"/>
  <c r="AD34" i="1" s="1"/>
  <c r="AE34" i="1" a="1"/>
  <c r="AE34" i="1" s="1"/>
  <c r="AF34" i="1" a="1"/>
  <c r="AF34" i="1" s="1"/>
  <c r="AG34" i="1" a="1"/>
  <c r="AG34" i="1" s="1"/>
  <c r="AH34" i="1" a="1"/>
  <c r="AH34" i="1" s="1"/>
  <c r="AI34" i="1" a="1"/>
  <c r="AI34" i="1" s="1"/>
  <c r="AJ34" i="1" a="1"/>
  <c r="AJ34" i="1" s="1"/>
  <c r="AK34" i="1" a="1"/>
  <c r="AK34" i="1" s="1"/>
  <c r="AL34" i="1" a="1"/>
  <c r="AL34" i="1" s="1"/>
  <c r="AM34" i="1" a="1"/>
  <c r="AM34" i="1" s="1"/>
  <c r="AN34" i="1" a="1"/>
  <c r="AN34" i="1" s="1"/>
  <c r="AO34" i="1" a="1"/>
  <c r="AO34" i="1" s="1"/>
  <c r="AP34" i="1" a="1"/>
  <c r="AP34" i="1" s="1"/>
  <c r="AQ34" i="1" a="1"/>
  <c r="AQ34" i="1" s="1"/>
  <c r="AR34" i="1" a="1"/>
  <c r="AR34" i="1" s="1"/>
  <c r="AS34" i="1" a="1"/>
  <c r="AS34" i="1" s="1"/>
  <c r="AT34" i="1" a="1"/>
  <c r="AT34" i="1" s="1"/>
  <c r="AU34" i="1" a="1"/>
  <c r="AU34" i="1" s="1"/>
  <c r="AV34" i="1" a="1"/>
  <c r="AV34" i="1" s="1"/>
  <c r="AW34" i="1" a="1"/>
  <c r="AW34" i="1" s="1"/>
  <c r="AX34" i="1" a="1"/>
  <c r="AX34" i="1" s="1"/>
  <c r="AY34" i="1" a="1"/>
  <c r="AY34" i="1" s="1"/>
  <c r="AZ34" i="1" a="1"/>
  <c r="AZ34" i="1" s="1"/>
  <c r="BA34" i="1" a="1"/>
  <c r="BA34" i="1" s="1"/>
  <c r="BB34" i="1" a="1"/>
  <c r="BB34" i="1" s="1"/>
  <c r="BC34" i="1" a="1"/>
  <c r="BC34" i="1" s="1"/>
  <c r="BD34" i="1" a="1"/>
  <c r="BD34" i="1" s="1"/>
  <c r="BE34" i="1" a="1"/>
  <c r="BE34" i="1" s="1"/>
  <c r="BF34" i="1" a="1"/>
  <c r="BF34" i="1" s="1"/>
  <c r="Q33" i="1" a="1"/>
  <c r="Q33" i="1" s="1"/>
  <c r="R33" i="1" a="1"/>
  <c r="R33" i="1" s="1"/>
  <c r="S33" i="1" a="1"/>
  <c r="S33" i="1" s="1"/>
  <c r="T33" i="1" a="1"/>
  <c r="T33" i="1" s="1"/>
  <c r="U33" i="1" a="1"/>
  <c r="U33" i="1" s="1"/>
  <c r="V33" i="1" a="1"/>
  <c r="V33" i="1" s="1"/>
  <c r="W33" i="1" a="1"/>
  <c r="W33" i="1" s="1"/>
  <c r="X33" i="1" a="1"/>
  <c r="X33" i="1" s="1"/>
  <c r="Y33" i="1" a="1"/>
  <c r="Y33" i="1" s="1"/>
  <c r="Z33" i="1" a="1"/>
  <c r="Z33" i="1" s="1"/>
  <c r="AA33" i="1" a="1"/>
  <c r="AA33" i="1" s="1"/>
  <c r="AB33" i="1" a="1"/>
  <c r="AB33" i="1" s="1"/>
  <c r="AC33" i="1" a="1"/>
  <c r="AC33" i="1" s="1"/>
  <c r="AD33" i="1" a="1"/>
  <c r="AD33" i="1" s="1"/>
  <c r="AE33" i="1" a="1"/>
  <c r="AE33" i="1" s="1"/>
  <c r="AF33" i="1" a="1"/>
  <c r="AF33" i="1" s="1"/>
  <c r="AG33" i="1" a="1"/>
  <c r="AG33" i="1" s="1"/>
  <c r="AH33" i="1" a="1"/>
  <c r="AH33" i="1" s="1"/>
  <c r="AI33" i="1" a="1"/>
  <c r="AI33" i="1" s="1"/>
  <c r="AJ33" i="1" a="1"/>
  <c r="AJ33" i="1" s="1"/>
  <c r="AK33" i="1" a="1"/>
  <c r="AK33" i="1" s="1"/>
  <c r="AL33" i="1" a="1"/>
  <c r="AL33" i="1" s="1"/>
  <c r="AM33" i="1" a="1"/>
  <c r="AM33" i="1" s="1"/>
  <c r="AN33" i="1" a="1"/>
  <c r="AN33" i="1" s="1"/>
  <c r="AO33" i="1" a="1"/>
  <c r="AO33" i="1" s="1"/>
  <c r="AP33" i="1" a="1"/>
  <c r="AP33" i="1" s="1"/>
  <c r="AQ33" i="1" a="1"/>
  <c r="AQ33" i="1" s="1"/>
  <c r="AR33" i="1" a="1"/>
  <c r="AR33" i="1" s="1"/>
  <c r="AS33" i="1" a="1"/>
  <c r="AS33" i="1" s="1"/>
  <c r="AT33" i="1" a="1"/>
  <c r="AT33" i="1" s="1"/>
  <c r="AU33" i="1" a="1"/>
  <c r="AU33" i="1" s="1"/>
  <c r="AV33" i="1" a="1"/>
  <c r="AV33" i="1" s="1"/>
  <c r="AW33" i="1" a="1"/>
  <c r="AW33" i="1" s="1"/>
  <c r="AX33" i="1" a="1"/>
  <c r="AX33" i="1" s="1"/>
  <c r="AY33" i="1" a="1"/>
  <c r="AY33" i="1" s="1"/>
  <c r="AZ33" i="1" a="1"/>
  <c r="AZ33" i="1" s="1"/>
  <c r="BA33" i="1" a="1"/>
  <c r="BA33" i="1" s="1"/>
  <c r="BB33" i="1" a="1"/>
  <c r="BB33" i="1" s="1"/>
  <c r="BC33" i="1" a="1"/>
  <c r="BC33" i="1" s="1"/>
  <c r="BD33" i="1" a="1"/>
  <c r="BD33" i="1" s="1"/>
  <c r="BE33" i="1" a="1"/>
  <c r="BE33" i="1" s="1"/>
  <c r="BF33" i="1" a="1"/>
  <c r="BF33" i="1" s="1"/>
  <c r="Q32" i="1" a="1"/>
  <c r="Q32" i="1" s="1"/>
  <c r="R32" i="1" a="1"/>
  <c r="R32" i="1" s="1"/>
  <c r="S32" i="1" a="1"/>
  <c r="S32" i="1" s="1"/>
  <c r="T32" i="1" a="1"/>
  <c r="T32" i="1" s="1"/>
  <c r="U32" i="1" a="1"/>
  <c r="U32" i="1" s="1"/>
  <c r="V32" i="1" a="1"/>
  <c r="V32" i="1" s="1"/>
  <c r="W32" i="1" a="1"/>
  <c r="W32" i="1" s="1"/>
  <c r="X32" i="1" a="1"/>
  <c r="X32" i="1" s="1"/>
  <c r="Y32" i="1" a="1"/>
  <c r="Y32" i="1" s="1"/>
  <c r="Z32" i="1" a="1"/>
  <c r="Z32" i="1" s="1"/>
  <c r="AA32" i="1" a="1"/>
  <c r="AA32" i="1" s="1"/>
  <c r="AB32" i="1" a="1"/>
  <c r="AB32" i="1" s="1"/>
  <c r="AC32" i="1" a="1"/>
  <c r="AC32" i="1" s="1"/>
  <c r="AD32" i="1" a="1"/>
  <c r="AD32" i="1" s="1"/>
  <c r="AE32" i="1" a="1"/>
  <c r="AE32" i="1" s="1"/>
  <c r="AF32" i="1" a="1"/>
  <c r="AF32" i="1" s="1"/>
  <c r="AG32" i="1" a="1"/>
  <c r="AG32" i="1" s="1"/>
  <c r="AH32" i="1" a="1"/>
  <c r="AH32" i="1" s="1"/>
  <c r="AI32" i="1" a="1"/>
  <c r="AI32" i="1" s="1"/>
  <c r="AJ32" i="1" a="1"/>
  <c r="AJ32" i="1" s="1"/>
  <c r="AK32" i="1" a="1"/>
  <c r="AK32" i="1" s="1"/>
  <c r="AL32" i="1" a="1"/>
  <c r="AL32" i="1" s="1"/>
  <c r="AM32" i="1" a="1"/>
  <c r="AM32" i="1" s="1"/>
  <c r="AN32" i="1" a="1"/>
  <c r="AN32" i="1" s="1"/>
  <c r="AO32" i="1" a="1"/>
  <c r="AO32" i="1" s="1"/>
  <c r="AP32" i="1" a="1"/>
  <c r="AP32" i="1" s="1"/>
  <c r="AQ32" i="1" a="1"/>
  <c r="AQ32" i="1" s="1"/>
  <c r="AR32" i="1" a="1"/>
  <c r="AR32" i="1" s="1"/>
  <c r="AS32" i="1" a="1"/>
  <c r="AS32" i="1" s="1"/>
  <c r="AT32" i="1" a="1"/>
  <c r="AT32" i="1" s="1"/>
  <c r="AU32" i="1" a="1"/>
  <c r="AU32" i="1" s="1"/>
  <c r="AV32" i="1" a="1"/>
  <c r="AV32" i="1" s="1"/>
  <c r="AW32" i="1" a="1"/>
  <c r="AW32" i="1" s="1"/>
  <c r="AX32" i="1" a="1"/>
  <c r="AX32" i="1" s="1"/>
  <c r="AY32" i="1" a="1"/>
  <c r="AY32" i="1" s="1"/>
  <c r="AZ32" i="1" a="1"/>
  <c r="AZ32" i="1" s="1"/>
  <c r="BA32" i="1" a="1"/>
  <c r="BA32" i="1" s="1"/>
  <c r="BB32" i="1" a="1"/>
  <c r="BB32" i="1" s="1"/>
  <c r="BC32" i="1" a="1"/>
  <c r="BC32" i="1" s="1"/>
  <c r="BD32" i="1" a="1"/>
  <c r="BD32" i="1" s="1"/>
  <c r="BE32" i="1" a="1"/>
  <c r="BE32" i="1" s="1"/>
  <c r="BF32" i="1" a="1"/>
  <c r="BF32" i="1" s="1"/>
  <c r="Q31" i="1" a="1"/>
  <c r="Q31" i="1" s="1"/>
  <c r="R31" i="1" a="1"/>
  <c r="R31" i="1" s="1"/>
  <c r="S31" i="1" a="1"/>
  <c r="S31" i="1" s="1"/>
  <c r="T31" i="1" a="1"/>
  <c r="T31" i="1" s="1"/>
  <c r="U31" i="1" a="1"/>
  <c r="U31" i="1" s="1"/>
  <c r="V31" i="1" a="1"/>
  <c r="V31" i="1" s="1"/>
  <c r="W31" i="1" a="1"/>
  <c r="W31" i="1" s="1"/>
  <c r="X31" i="1" a="1"/>
  <c r="X31" i="1" s="1"/>
  <c r="Y31" i="1" a="1"/>
  <c r="Y31" i="1" s="1"/>
  <c r="Z31" i="1" a="1"/>
  <c r="Z31" i="1" s="1"/>
  <c r="AA31" i="1" a="1"/>
  <c r="AA31" i="1" s="1"/>
  <c r="AB31" i="1" a="1"/>
  <c r="AB31" i="1" s="1"/>
  <c r="AC31" i="1" a="1"/>
  <c r="AC31" i="1" s="1"/>
  <c r="AD31" i="1" a="1"/>
  <c r="AD31" i="1" s="1"/>
  <c r="AE31" i="1" a="1"/>
  <c r="AE31" i="1" s="1"/>
  <c r="AF31" i="1" a="1"/>
  <c r="AF31" i="1" s="1"/>
  <c r="AG31" i="1" a="1"/>
  <c r="AG31" i="1" s="1"/>
  <c r="AH31" i="1" a="1"/>
  <c r="AH31" i="1" s="1"/>
  <c r="AI31" i="1" a="1"/>
  <c r="AI31" i="1" s="1"/>
  <c r="AJ31" i="1" a="1"/>
  <c r="AJ31" i="1" s="1"/>
  <c r="AK31" i="1" a="1"/>
  <c r="AK31" i="1" s="1"/>
  <c r="AL31" i="1" a="1"/>
  <c r="AL31" i="1" s="1"/>
  <c r="AM31" i="1" a="1"/>
  <c r="AM31" i="1" s="1"/>
  <c r="AN31" i="1" a="1"/>
  <c r="AN31" i="1" s="1"/>
  <c r="AO31" i="1" a="1"/>
  <c r="AO31" i="1" s="1"/>
  <c r="AP31" i="1" a="1"/>
  <c r="AP31" i="1" s="1"/>
  <c r="AQ31" i="1" a="1"/>
  <c r="AQ31" i="1" s="1"/>
  <c r="AR31" i="1" a="1"/>
  <c r="AR31" i="1" s="1"/>
  <c r="AS31" i="1" a="1"/>
  <c r="AS31" i="1" s="1"/>
  <c r="AT31" i="1" a="1"/>
  <c r="AT31" i="1" s="1"/>
  <c r="AU31" i="1" a="1"/>
  <c r="AU31" i="1" s="1"/>
  <c r="AV31" i="1" a="1"/>
  <c r="AV31" i="1" s="1"/>
  <c r="AW31" i="1" a="1"/>
  <c r="AW31" i="1" s="1"/>
  <c r="AX31" i="1" a="1"/>
  <c r="AX31" i="1" s="1"/>
  <c r="AY31" i="1" a="1"/>
  <c r="AY31" i="1" s="1"/>
  <c r="AZ31" i="1" a="1"/>
  <c r="AZ31" i="1" s="1"/>
  <c r="BA31" i="1" a="1"/>
  <c r="BA31" i="1" s="1"/>
  <c r="BB31" i="1" a="1"/>
  <c r="BB31" i="1" s="1"/>
  <c r="BC31" i="1" a="1"/>
  <c r="BC31" i="1" s="1"/>
  <c r="BD31" i="1" a="1"/>
  <c r="BD31" i="1" s="1"/>
  <c r="BE31" i="1" a="1"/>
  <c r="BE31" i="1" s="1"/>
  <c r="BF31" i="1" a="1"/>
  <c r="BF31" i="1" s="1"/>
  <c r="Q30" i="1" a="1"/>
  <c r="Q30" i="1" s="1"/>
  <c r="R30" i="1" a="1"/>
  <c r="R30" i="1" s="1"/>
  <c r="S30" i="1" a="1"/>
  <c r="S30" i="1" s="1"/>
  <c r="T30" i="1" a="1"/>
  <c r="T30" i="1" s="1"/>
  <c r="U30" i="1" a="1"/>
  <c r="U30" i="1" s="1"/>
  <c r="V30" i="1" a="1"/>
  <c r="V30" i="1" s="1"/>
  <c r="W30" i="1" a="1"/>
  <c r="W30" i="1" s="1"/>
  <c r="X30" i="1" a="1"/>
  <c r="X30" i="1" s="1"/>
  <c r="Y30" i="1" a="1"/>
  <c r="Y30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AH30" i="1" a="1"/>
  <c r="AH30" i="1" s="1"/>
  <c r="AI30" i="1" a="1"/>
  <c r="AI30" i="1" s="1"/>
  <c r="AJ30" i="1" a="1"/>
  <c r="AJ30" i="1" s="1"/>
  <c r="AK30" i="1" a="1"/>
  <c r="AK30" i="1" s="1"/>
  <c r="AL30" i="1" a="1"/>
  <c r="AL30" i="1" s="1"/>
  <c r="AM30" i="1" a="1"/>
  <c r="AM30" i="1" s="1"/>
  <c r="AN30" i="1" a="1"/>
  <c r="AN30" i="1" s="1"/>
  <c r="AO30" i="1" a="1"/>
  <c r="AO30" i="1" s="1"/>
  <c r="AP30" i="1" a="1"/>
  <c r="AP30" i="1" s="1"/>
  <c r="AQ30" i="1" a="1"/>
  <c r="AQ30" i="1" s="1"/>
  <c r="AR30" i="1" a="1"/>
  <c r="AR30" i="1" s="1"/>
  <c r="AS30" i="1" a="1"/>
  <c r="AS30" i="1" s="1"/>
  <c r="AT30" i="1" a="1"/>
  <c r="AT30" i="1" s="1"/>
  <c r="AU30" i="1" a="1"/>
  <c r="AU30" i="1" s="1"/>
  <c r="AV30" i="1" a="1"/>
  <c r="AV30" i="1" s="1"/>
  <c r="AW30" i="1" a="1"/>
  <c r="AW30" i="1" s="1"/>
  <c r="AX30" i="1" a="1"/>
  <c r="AX30" i="1" s="1"/>
  <c r="AY30" i="1" a="1"/>
  <c r="AY30" i="1" s="1"/>
  <c r="AZ30" i="1" a="1"/>
  <c r="AZ30" i="1" s="1"/>
  <c r="BA30" i="1" a="1"/>
  <c r="BA30" i="1" s="1"/>
  <c r="BB30" i="1" a="1"/>
  <c r="BB30" i="1" s="1"/>
  <c r="BC30" i="1" a="1"/>
  <c r="BC30" i="1" s="1"/>
  <c r="BD30" i="1" a="1"/>
  <c r="BD30" i="1" s="1"/>
  <c r="BE30" i="1" a="1"/>
  <c r="BE30" i="1" s="1"/>
  <c r="BF30" i="1" a="1"/>
  <c r="BF30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X29" i="1" a="1"/>
  <c r="X29" i="1" s="1"/>
  <c r="Y29" i="1" a="1"/>
  <c r="Y29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 s="1"/>
  <c r="AI29" i="1" a="1"/>
  <c r="AI29" i="1" s="1"/>
  <c r="AJ29" i="1" a="1"/>
  <c r="AJ29" i="1" s="1"/>
  <c r="AK29" i="1" a="1"/>
  <c r="AK29" i="1" s="1"/>
  <c r="AL29" i="1" a="1"/>
  <c r="AL29" i="1" s="1"/>
  <c r="AM29" i="1" a="1"/>
  <c r="AM29" i="1" s="1"/>
  <c r="AN29" i="1" a="1"/>
  <c r="AN29" i="1" s="1"/>
  <c r="AO29" i="1" a="1"/>
  <c r="AO29" i="1" s="1"/>
  <c r="AP29" i="1" a="1"/>
  <c r="AP29" i="1" s="1"/>
  <c r="AQ29" i="1" a="1"/>
  <c r="AQ29" i="1" s="1"/>
  <c r="AR29" i="1" a="1"/>
  <c r="AR29" i="1" s="1"/>
  <c r="AS29" i="1" a="1"/>
  <c r="AS29" i="1" s="1"/>
  <c r="AT29" i="1" a="1"/>
  <c r="AT29" i="1" s="1"/>
  <c r="AU29" i="1" a="1"/>
  <c r="AU29" i="1" s="1"/>
  <c r="AV29" i="1" a="1"/>
  <c r="AV29" i="1" s="1"/>
  <c r="AW29" i="1" a="1"/>
  <c r="AW29" i="1" s="1"/>
  <c r="AX29" i="1" a="1"/>
  <c r="AX29" i="1" s="1"/>
  <c r="AY29" i="1" a="1"/>
  <c r="AY29" i="1" s="1"/>
  <c r="AZ29" i="1" a="1"/>
  <c r="AZ29" i="1" s="1"/>
  <c r="BA29" i="1" a="1"/>
  <c r="BA29" i="1" s="1"/>
  <c r="BB29" i="1" a="1"/>
  <c r="BB29" i="1" s="1"/>
  <c r="BC29" i="1" a="1"/>
  <c r="BC29" i="1" s="1"/>
  <c r="BD29" i="1" a="1"/>
  <c r="BD29" i="1" s="1"/>
  <c r="BE29" i="1" a="1"/>
  <c r="BE29" i="1" s="1"/>
  <c r="BF29" i="1" a="1"/>
  <c r="BF29" i="1" s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Y28" i="1" a="1"/>
  <c r="Y28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AH28" i="1" a="1"/>
  <c r="AH28" i="1" s="1"/>
  <c r="AI28" i="1" a="1"/>
  <c r="AI28" i="1" s="1"/>
  <c r="AJ28" i="1" a="1"/>
  <c r="AJ28" i="1" s="1"/>
  <c r="AK28" i="1" a="1"/>
  <c r="AK28" i="1" s="1"/>
  <c r="AL28" i="1" a="1"/>
  <c r="AL28" i="1" s="1"/>
  <c r="AM28" i="1" a="1"/>
  <c r="AM28" i="1" s="1"/>
  <c r="AN28" i="1" a="1"/>
  <c r="AN28" i="1" s="1"/>
  <c r="AO28" i="1" a="1"/>
  <c r="AO28" i="1" s="1"/>
  <c r="AP28" i="1" a="1"/>
  <c r="AP28" i="1" s="1"/>
  <c r="AQ28" i="1" a="1"/>
  <c r="AQ28" i="1" s="1"/>
  <c r="AR28" i="1" a="1"/>
  <c r="AR28" i="1" s="1"/>
  <c r="AS28" i="1" a="1"/>
  <c r="AS28" i="1" s="1"/>
  <c r="AT28" i="1" a="1"/>
  <c r="AT28" i="1" s="1"/>
  <c r="AU28" i="1" a="1"/>
  <c r="AU28" i="1" s="1"/>
  <c r="AV28" i="1" a="1"/>
  <c r="AV28" i="1" s="1"/>
  <c r="AW28" i="1" a="1"/>
  <c r="AW28" i="1" s="1"/>
  <c r="AX28" i="1" a="1"/>
  <c r="AX28" i="1" s="1"/>
  <c r="AY28" i="1" a="1"/>
  <c r="AY28" i="1" s="1"/>
  <c r="AZ28" i="1" a="1"/>
  <c r="AZ28" i="1" s="1"/>
  <c r="BA28" i="1" a="1"/>
  <c r="BA28" i="1" s="1"/>
  <c r="BB28" i="1" a="1"/>
  <c r="BB28" i="1" s="1"/>
  <c r="BC28" i="1" a="1"/>
  <c r="BC28" i="1" s="1"/>
  <c r="BD28" i="1" a="1"/>
  <c r="BD28" i="1" s="1"/>
  <c r="BE28" i="1" a="1"/>
  <c r="BE28" i="1" s="1"/>
  <c r="BF28" i="1" a="1"/>
  <c r="BF28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Y27" i="1" a="1"/>
  <c r="Y27" i="1" s="1"/>
  <c r="Z27" i="1" a="1"/>
  <c r="Z27" i="1" s="1"/>
  <c r="AA27" i="1" a="1"/>
  <c r="AA27" i="1" s="1"/>
  <c r="AB27" i="1" a="1"/>
  <c r="AB27" i="1" s="1"/>
  <c r="AC27" i="1" a="1"/>
  <c r="AC27" i="1" s="1"/>
  <c r="AD27" i="1" a="1"/>
  <c r="AD27" i="1" s="1"/>
  <c r="AE27" i="1" a="1"/>
  <c r="AE27" i="1" s="1"/>
  <c r="AF27" i="1" a="1"/>
  <c r="AF27" i="1" s="1"/>
  <c r="AG27" i="1" a="1"/>
  <c r="AG27" i="1" s="1"/>
  <c r="AH27" i="1" a="1"/>
  <c r="AH27" i="1" s="1"/>
  <c r="AI27" i="1" a="1"/>
  <c r="AI27" i="1" s="1"/>
  <c r="AJ27" i="1" a="1"/>
  <c r="AJ27" i="1" s="1"/>
  <c r="AK27" i="1" a="1"/>
  <c r="AK27" i="1" s="1"/>
  <c r="AL27" i="1" a="1"/>
  <c r="AL27" i="1" s="1"/>
  <c r="AM27" i="1" a="1"/>
  <c r="AM27" i="1" s="1"/>
  <c r="AN27" i="1" a="1"/>
  <c r="AN27" i="1" s="1"/>
  <c r="AO27" i="1" a="1"/>
  <c r="AO27" i="1" s="1"/>
  <c r="AP27" i="1" a="1"/>
  <c r="AP27" i="1" s="1"/>
  <c r="AQ27" i="1" a="1"/>
  <c r="AQ27" i="1" s="1"/>
  <c r="AR27" i="1" a="1"/>
  <c r="AR27" i="1" s="1"/>
  <c r="AS27" i="1" a="1"/>
  <c r="AS27" i="1" s="1"/>
  <c r="AT27" i="1" a="1"/>
  <c r="AT27" i="1" s="1"/>
  <c r="AU27" i="1" a="1"/>
  <c r="AU27" i="1" s="1"/>
  <c r="AV27" i="1" a="1"/>
  <c r="AV27" i="1" s="1"/>
  <c r="AW27" i="1" a="1"/>
  <c r="AW27" i="1" s="1"/>
  <c r="AX27" i="1" a="1"/>
  <c r="AX27" i="1" s="1"/>
  <c r="AY27" i="1" a="1"/>
  <c r="AY27" i="1" s="1"/>
  <c r="AZ27" i="1" a="1"/>
  <c r="AZ27" i="1" s="1"/>
  <c r="BA27" i="1" a="1"/>
  <c r="BA27" i="1" s="1"/>
  <c r="BB27" i="1" a="1"/>
  <c r="BB27" i="1" s="1"/>
  <c r="BC27" i="1" a="1"/>
  <c r="BC27" i="1" s="1"/>
  <c r="BD27" i="1" a="1"/>
  <c r="BD27" i="1" s="1"/>
  <c r="BE27" i="1" a="1"/>
  <c r="BE27" i="1" s="1"/>
  <c r="BF27" i="1" a="1"/>
  <c r="BF27" i="1" s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E26" i="1" a="1"/>
  <c r="AE26" i="1" s="1"/>
  <c r="AF26" i="1" a="1"/>
  <c r="AF26" i="1" s="1"/>
  <c r="AG26" i="1" a="1"/>
  <c r="AG26" i="1" s="1"/>
  <c r="AH26" i="1" a="1"/>
  <c r="AH26" i="1" s="1"/>
  <c r="AI26" i="1" a="1"/>
  <c r="AI26" i="1" s="1"/>
  <c r="AJ26" i="1" a="1"/>
  <c r="AJ26" i="1" s="1"/>
  <c r="AK26" i="1" a="1"/>
  <c r="AK26" i="1" s="1"/>
  <c r="AL26" i="1" a="1"/>
  <c r="AL26" i="1" s="1"/>
  <c r="AM26" i="1" a="1"/>
  <c r="AM26" i="1" s="1"/>
  <c r="AN26" i="1" a="1"/>
  <c r="AN26" i="1" s="1"/>
  <c r="AO26" i="1" a="1"/>
  <c r="AO26" i="1" s="1"/>
  <c r="AP26" i="1" a="1"/>
  <c r="AP26" i="1" s="1"/>
  <c r="AQ26" i="1" a="1"/>
  <c r="AQ26" i="1" s="1"/>
  <c r="AR26" i="1" a="1"/>
  <c r="AR26" i="1" s="1"/>
  <c r="AS26" i="1" a="1"/>
  <c r="AS26" i="1" s="1"/>
  <c r="AT26" i="1" a="1"/>
  <c r="AT26" i="1" s="1"/>
  <c r="AU26" i="1" a="1"/>
  <c r="AU26" i="1" s="1"/>
  <c r="AV26" i="1" a="1"/>
  <c r="AV26" i="1" s="1"/>
  <c r="AW26" i="1" a="1"/>
  <c r="AW26" i="1" s="1"/>
  <c r="AX26" i="1" a="1"/>
  <c r="AX26" i="1" s="1"/>
  <c r="AY26" i="1" a="1"/>
  <c r="AY26" i="1" s="1"/>
  <c r="AZ26" i="1" a="1"/>
  <c r="AZ26" i="1" s="1"/>
  <c r="BA26" i="1" a="1"/>
  <c r="BA26" i="1" s="1"/>
  <c r="BB26" i="1" a="1"/>
  <c r="BB26" i="1" s="1"/>
  <c r="BC26" i="1" a="1"/>
  <c r="BC26" i="1" s="1"/>
  <c r="BD26" i="1" a="1"/>
  <c r="BD26" i="1" s="1"/>
  <c r="BE26" i="1" a="1"/>
  <c r="BE26" i="1" s="1"/>
  <c r="BF26" i="1" a="1"/>
  <c r="BF26" i="1" s="1"/>
  <c r="Q25" i="1" a="1"/>
  <c r="Q25" i="1" s="1"/>
  <c r="R25" i="1" a="1"/>
  <c r="R25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AH25" i="1" a="1"/>
  <c r="AH25" i="1" s="1"/>
  <c r="AI25" i="1" a="1"/>
  <c r="AI25" i="1" s="1"/>
  <c r="AJ25" i="1" a="1"/>
  <c r="AJ25" i="1" s="1"/>
  <c r="AK25" i="1" a="1"/>
  <c r="AK25" i="1" s="1"/>
  <c r="AL25" i="1" a="1"/>
  <c r="AL25" i="1" s="1"/>
  <c r="AM25" i="1" a="1"/>
  <c r="AM25" i="1" s="1"/>
  <c r="AN25" i="1" a="1"/>
  <c r="AN25" i="1" s="1"/>
  <c r="AO25" i="1" a="1"/>
  <c r="AO25" i="1" s="1"/>
  <c r="AP25" i="1" a="1"/>
  <c r="AP25" i="1" s="1"/>
  <c r="AQ25" i="1" a="1"/>
  <c r="AQ25" i="1" s="1"/>
  <c r="AR25" i="1" a="1"/>
  <c r="AR25" i="1" s="1"/>
  <c r="AS25" i="1" a="1"/>
  <c r="AS25" i="1" s="1"/>
  <c r="AT25" i="1" a="1"/>
  <c r="AT25" i="1" s="1"/>
  <c r="AU25" i="1" a="1"/>
  <c r="AU25" i="1" s="1"/>
  <c r="AV25" i="1" a="1"/>
  <c r="AV25" i="1" s="1"/>
  <c r="AW25" i="1" a="1"/>
  <c r="AW25" i="1" s="1"/>
  <c r="AX25" i="1" a="1"/>
  <c r="AX25" i="1" s="1"/>
  <c r="AY25" i="1" a="1"/>
  <c r="AY25" i="1" s="1"/>
  <c r="AZ25" i="1" a="1"/>
  <c r="AZ25" i="1" s="1"/>
  <c r="BA25" i="1" a="1"/>
  <c r="BA25" i="1" s="1"/>
  <c r="BB25" i="1" a="1"/>
  <c r="BB25" i="1" s="1"/>
  <c r="BC25" i="1" a="1"/>
  <c r="BC25" i="1" s="1"/>
  <c r="BD25" i="1" a="1"/>
  <c r="BD25" i="1" s="1"/>
  <c r="BE25" i="1" a="1"/>
  <c r="BE25" i="1" s="1"/>
  <c r="BF25" i="1" a="1"/>
  <c r="BF25" i="1" s="1"/>
  <c r="Q24" i="1" a="1"/>
  <c r="Q24" i="1" s="1"/>
  <c r="R24" i="1" a="1"/>
  <c r="R24" i="1" s="1"/>
  <c r="S24" i="1" a="1"/>
  <c r="S24" i="1" s="1"/>
  <c r="T24" i="1" a="1"/>
  <c r="T24" i="1" s="1"/>
  <c r="U24" i="1" a="1"/>
  <c r="U24" i="1" s="1"/>
  <c r="V24" i="1" a="1"/>
  <c r="V24" i="1" s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 s="1"/>
  <c r="AI24" i="1" a="1"/>
  <c r="AI24" i="1" s="1"/>
  <c r="AJ24" i="1" a="1"/>
  <c r="AJ24" i="1" s="1"/>
  <c r="AK24" i="1" a="1"/>
  <c r="AK24" i="1" s="1"/>
  <c r="AL24" i="1" a="1"/>
  <c r="AL24" i="1" s="1"/>
  <c r="AM24" i="1" a="1"/>
  <c r="AM24" i="1" s="1"/>
  <c r="AN24" i="1" a="1"/>
  <c r="AN24" i="1" s="1"/>
  <c r="AO24" i="1" a="1"/>
  <c r="AO24" i="1" s="1"/>
  <c r="AP24" i="1" a="1"/>
  <c r="AP24" i="1" s="1"/>
  <c r="AQ24" i="1" a="1"/>
  <c r="AQ24" i="1" s="1"/>
  <c r="AR24" i="1" a="1"/>
  <c r="AR24" i="1" s="1"/>
  <c r="AS24" i="1" a="1"/>
  <c r="AS24" i="1" s="1"/>
  <c r="AT24" i="1" a="1"/>
  <c r="AT24" i="1" s="1"/>
  <c r="AU24" i="1" a="1"/>
  <c r="AU24" i="1" s="1"/>
  <c r="AV24" i="1" a="1"/>
  <c r="AV24" i="1" s="1"/>
  <c r="AW24" i="1" a="1"/>
  <c r="AW24" i="1" s="1"/>
  <c r="AX24" i="1" a="1"/>
  <c r="AX24" i="1" s="1"/>
  <c r="AY24" i="1" a="1"/>
  <c r="AY24" i="1" s="1"/>
  <c r="AZ24" i="1" a="1"/>
  <c r="AZ24" i="1" s="1"/>
  <c r="BA24" i="1" a="1"/>
  <c r="BA24" i="1" s="1"/>
  <c r="BB24" i="1" a="1"/>
  <c r="BB24" i="1" s="1"/>
  <c r="BC24" i="1" a="1"/>
  <c r="BC24" i="1" s="1"/>
  <c r="BD24" i="1" a="1"/>
  <c r="BD24" i="1" s="1"/>
  <c r="BE24" i="1" a="1"/>
  <c r="BE24" i="1" s="1"/>
  <c r="BF24" i="1" a="1"/>
  <c r="BF24" i="1" s="1"/>
  <c r="Q23" i="1" a="1"/>
  <c r="Q23" i="1" s="1"/>
  <c r="R23" i="1" a="1"/>
  <c r="R23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I23" i="1" a="1"/>
  <c r="AI23" i="1" s="1"/>
  <c r="AJ23" i="1" a="1"/>
  <c r="AJ23" i="1" s="1"/>
  <c r="AK23" i="1" a="1"/>
  <c r="AK23" i="1" s="1"/>
  <c r="AL23" i="1" a="1"/>
  <c r="AL23" i="1" s="1"/>
  <c r="AM23" i="1" a="1"/>
  <c r="AM23" i="1" s="1"/>
  <c r="AN23" i="1" a="1"/>
  <c r="AN23" i="1" s="1"/>
  <c r="AO23" i="1" a="1"/>
  <c r="AO23" i="1" s="1"/>
  <c r="AP23" i="1" a="1"/>
  <c r="AP23" i="1" s="1"/>
  <c r="AQ23" i="1" a="1"/>
  <c r="AQ23" i="1" s="1"/>
  <c r="AR23" i="1" a="1"/>
  <c r="AR23" i="1" s="1"/>
  <c r="AS23" i="1" a="1"/>
  <c r="AS23" i="1" s="1"/>
  <c r="AT23" i="1" a="1"/>
  <c r="AT23" i="1" s="1"/>
  <c r="AU23" i="1" a="1"/>
  <c r="AU23" i="1" s="1"/>
  <c r="AV23" i="1" a="1"/>
  <c r="AV23" i="1" s="1"/>
  <c r="AW23" i="1" a="1"/>
  <c r="AW23" i="1" s="1"/>
  <c r="AX23" i="1" a="1"/>
  <c r="AX23" i="1" s="1"/>
  <c r="AY23" i="1" a="1"/>
  <c r="AY23" i="1" s="1"/>
  <c r="AZ23" i="1" a="1"/>
  <c r="AZ23" i="1" s="1"/>
  <c r="BA23" i="1" a="1"/>
  <c r="BA23" i="1" s="1"/>
  <c r="BB23" i="1" a="1"/>
  <c r="BB23" i="1" s="1"/>
  <c r="BC23" i="1" a="1"/>
  <c r="BC23" i="1" s="1"/>
  <c r="BD23" i="1" a="1"/>
  <c r="BD23" i="1" s="1"/>
  <c r="BE23" i="1" a="1"/>
  <c r="BE23" i="1" s="1"/>
  <c r="BF23" i="1" a="1"/>
  <c r="BF23" i="1" s="1"/>
  <c r="Q22" i="1" a="1"/>
  <c r="Q22" i="1" s="1"/>
  <c r="R22" i="1" a="1"/>
  <c r="R22" i="1" s="1"/>
  <c r="S22" i="1" a="1"/>
  <c r="S22" i="1" s="1"/>
  <c r="T22" i="1" a="1"/>
  <c r="T22" i="1" s="1"/>
  <c r="U22" i="1" a="1"/>
  <c r="U22" i="1" s="1"/>
  <c r="V22" i="1" a="1"/>
  <c r="V22" i="1" s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AL22" i="1" a="1"/>
  <c r="AL22" i="1" s="1"/>
  <c r="AM22" i="1" a="1"/>
  <c r="AM22" i="1" s="1"/>
  <c r="AN22" i="1" a="1"/>
  <c r="AN22" i="1" s="1"/>
  <c r="AO22" i="1" a="1"/>
  <c r="AO22" i="1" s="1"/>
  <c r="AP22" i="1" a="1"/>
  <c r="AP22" i="1" s="1"/>
  <c r="AQ22" i="1" a="1"/>
  <c r="AQ22" i="1" s="1"/>
  <c r="AR22" i="1" a="1"/>
  <c r="AR22" i="1" s="1"/>
  <c r="AS22" i="1" a="1"/>
  <c r="AS22" i="1" s="1"/>
  <c r="AT22" i="1" a="1"/>
  <c r="AT22" i="1" s="1"/>
  <c r="AU22" i="1" a="1"/>
  <c r="AU22" i="1" s="1"/>
  <c r="AV22" i="1" a="1"/>
  <c r="AV22" i="1" s="1"/>
  <c r="AW22" i="1" a="1"/>
  <c r="AW22" i="1" s="1"/>
  <c r="AX22" i="1" a="1"/>
  <c r="AX22" i="1" s="1"/>
  <c r="AY22" i="1" a="1"/>
  <c r="AY22" i="1" s="1"/>
  <c r="AZ22" i="1" a="1"/>
  <c r="AZ22" i="1" s="1"/>
  <c r="BA22" i="1" a="1"/>
  <c r="BA22" i="1" s="1"/>
  <c r="BB22" i="1" a="1"/>
  <c r="BB22" i="1" s="1"/>
  <c r="BC22" i="1" a="1"/>
  <c r="BC22" i="1" s="1"/>
  <c r="BD22" i="1" a="1"/>
  <c r="BD22" i="1" s="1"/>
  <c r="BE22" i="1" a="1"/>
  <c r="BE22" i="1" s="1"/>
  <c r="BF22" i="1" a="1"/>
  <c r="BF22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AE21" i="1" a="1"/>
  <c r="AE21" i="1" s="1"/>
  <c r="AF21" i="1" a="1"/>
  <c r="AF21" i="1" s="1"/>
  <c r="AG21" i="1" a="1"/>
  <c r="AG21" i="1" s="1"/>
  <c r="AH21" i="1" a="1"/>
  <c r="AH21" i="1" s="1"/>
  <c r="AI21" i="1" a="1"/>
  <c r="AI21" i="1" s="1"/>
  <c r="AJ21" i="1" a="1"/>
  <c r="AJ21" i="1" s="1"/>
  <c r="AK21" i="1" a="1"/>
  <c r="AK21" i="1" s="1"/>
  <c r="AL21" i="1" a="1"/>
  <c r="AL21" i="1" s="1"/>
  <c r="AM21" i="1" a="1"/>
  <c r="AM21" i="1" s="1"/>
  <c r="AN21" i="1" a="1"/>
  <c r="AN21" i="1" s="1"/>
  <c r="AO21" i="1" a="1"/>
  <c r="AO21" i="1" s="1"/>
  <c r="AP21" i="1" a="1"/>
  <c r="AP21" i="1" s="1"/>
  <c r="AQ21" i="1" a="1"/>
  <c r="AQ21" i="1" s="1"/>
  <c r="AR21" i="1" a="1"/>
  <c r="AR21" i="1" s="1"/>
  <c r="AS21" i="1" a="1"/>
  <c r="AS21" i="1" s="1"/>
  <c r="AT21" i="1" a="1"/>
  <c r="AT21" i="1" s="1"/>
  <c r="AU21" i="1" a="1"/>
  <c r="AU21" i="1" s="1"/>
  <c r="AV21" i="1" a="1"/>
  <c r="AV21" i="1" s="1"/>
  <c r="AW21" i="1" a="1"/>
  <c r="AW21" i="1" s="1"/>
  <c r="AX21" i="1" a="1"/>
  <c r="AX21" i="1" s="1"/>
  <c r="AY21" i="1" a="1"/>
  <c r="AY21" i="1" s="1"/>
  <c r="AZ21" i="1" a="1"/>
  <c r="AZ21" i="1" s="1"/>
  <c r="BA21" i="1" a="1"/>
  <c r="BA21" i="1" s="1"/>
  <c r="BB21" i="1" a="1"/>
  <c r="BB21" i="1" s="1"/>
  <c r="BC21" i="1" a="1"/>
  <c r="BC21" i="1" s="1"/>
  <c r="BD21" i="1" a="1"/>
  <c r="BD21" i="1" s="1"/>
  <c r="BE21" i="1" a="1"/>
  <c r="BE21" i="1" s="1"/>
  <c r="BF21" i="1" a="1"/>
  <c r="BF21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AE20" i="1" a="1"/>
  <c r="AE20" i="1" s="1"/>
  <c r="AF20" i="1" a="1"/>
  <c r="AF20" i="1" s="1"/>
  <c r="AG20" i="1" a="1"/>
  <c r="AG20" i="1" s="1"/>
  <c r="AH20" i="1" a="1"/>
  <c r="AH20" i="1" s="1"/>
  <c r="AI20" i="1" a="1"/>
  <c r="AI20" i="1" s="1"/>
  <c r="AJ20" i="1" a="1"/>
  <c r="AJ20" i="1" s="1"/>
  <c r="AK20" i="1" a="1"/>
  <c r="AK20" i="1" s="1"/>
  <c r="AL20" i="1" a="1"/>
  <c r="AL20" i="1" s="1"/>
  <c r="AM20" i="1" a="1"/>
  <c r="AM20" i="1" s="1"/>
  <c r="AN20" i="1" a="1"/>
  <c r="AN20" i="1" s="1"/>
  <c r="AO20" i="1" a="1"/>
  <c r="AO20" i="1" s="1"/>
  <c r="AP20" i="1" a="1"/>
  <c r="AP20" i="1" s="1"/>
  <c r="AQ20" i="1" a="1"/>
  <c r="AQ20" i="1" s="1"/>
  <c r="AR20" i="1" a="1"/>
  <c r="AR20" i="1" s="1"/>
  <c r="AS20" i="1" a="1"/>
  <c r="AS20" i="1" s="1"/>
  <c r="AT20" i="1" a="1"/>
  <c r="AT20" i="1" s="1"/>
  <c r="AU20" i="1" a="1"/>
  <c r="AU20" i="1" s="1"/>
  <c r="AV20" i="1" a="1"/>
  <c r="AV20" i="1" s="1"/>
  <c r="AW20" i="1" a="1"/>
  <c r="AW20" i="1" s="1"/>
  <c r="AX20" i="1" a="1"/>
  <c r="AX20" i="1" s="1"/>
  <c r="AY20" i="1" a="1"/>
  <c r="AY20" i="1" s="1"/>
  <c r="AZ20" i="1" a="1"/>
  <c r="AZ20" i="1" s="1"/>
  <c r="BA20" i="1" a="1"/>
  <c r="BA20" i="1" s="1"/>
  <c r="BB20" i="1" a="1"/>
  <c r="BB20" i="1" s="1"/>
  <c r="BC20" i="1" a="1"/>
  <c r="BC20" i="1" s="1"/>
  <c r="BD20" i="1" a="1"/>
  <c r="BD20" i="1" s="1"/>
  <c r="BE20" i="1" a="1"/>
  <c r="BE20" i="1" s="1"/>
  <c r="BF20" i="1" a="1"/>
  <c r="BF20" i="1" s="1"/>
  <c r="Q19" i="1" a="1"/>
  <c r="Q19" i="1" s="1"/>
  <c r="R19" i="1" a="1"/>
  <c r="R19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 s="1"/>
  <c r="AK19" i="1" a="1"/>
  <c r="AK19" i="1" s="1"/>
  <c r="AL19" i="1" a="1"/>
  <c r="AL19" i="1" s="1"/>
  <c r="AM19" i="1" a="1"/>
  <c r="AM19" i="1" s="1"/>
  <c r="AN19" i="1" a="1"/>
  <c r="AN19" i="1" s="1"/>
  <c r="AO19" i="1" a="1"/>
  <c r="AO19" i="1" s="1"/>
  <c r="AP19" i="1" a="1"/>
  <c r="AP19" i="1" s="1"/>
  <c r="AQ19" i="1" a="1"/>
  <c r="AQ19" i="1" s="1"/>
  <c r="AR19" i="1" a="1"/>
  <c r="AR19" i="1" s="1"/>
  <c r="AS19" i="1" a="1"/>
  <c r="AS19" i="1" s="1"/>
  <c r="AT19" i="1" a="1"/>
  <c r="AT19" i="1" s="1"/>
  <c r="AU19" i="1" a="1"/>
  <c r="AU19" i="1" s="1"/>
  <c r="AV19" i="1" a="1"/>
  <c r="AV19" i="1" s="1"/>
  <c r="AW19" i="1" a="1"/>
  <c r="AW19" i="1" s="1"/>
  <c r="AX19" i="1" a="1"/>
  <c r="AX19" i="1" s="1"/>
  <c r="AY19" i="1" a="1"/>
  <c r="AY19" i="1" s="1"/>
  <c r="AZ19" i="1" a="1"/>
  <c r="AZ19" i="1" s="1"/>
  <c r="BA19" i="1" a="1"/>
  <c r="BA19" i="1" s="1"/>
  <c r="BB19" i="1" a="1"/>
  <c r="BB19" i="1" s="1"/>
  <c r="BC19" i="1" a="1"/>
  <c r="BC19" i="1" s="1"/>
  <c r="BD19" i="1" a="1"/>
  <c r="BD19" i="1" s="1"/>
  <c r="BE19" i="1" a="1"/>
  <c r="BE19" i="1" s="1"/>
  <c r="BF19" i="1" a="1"/>
  <c r="BF19" i="1" s="1"/>
  <c r="P19" i="1" a="1"/>
  <c r="P19" i="1" s="1"/>
  <c r="P20" i="1" a="1"/>
  <c r="P20" i="1"/>
  <c r="P21" i="1" a="1"/>
  <c r="P21" i="1" s="1"/>
  <c r="P22" i="1" a="1"/>
  <c r="P22" i="1"/>
  <c r="P23" i="1" a="1"/>
  <c r="P23" i="1" s="1"/>
  <c r="P24" i="1" a="1"/>
  <c r="P24" i="1"/>
  <c r="P25" i="1" a="1"/>
  <c r="P25" i="1" s="1"/>
  <c r="P26" i="1" a="1"/>
  <c r="P26" i="1"/>
  <c r="P27" i="1" a="1"/>
  <c r="P27" i="1" s="1"/>
  <c r="P28" i="1" a="1"/>
  <c r="P28" i="1"/>
  <c r="P29" i="1" a="1"/>
  <c r="P29" i="1" s="1"/>
  <c r="P30" i="1" a="1"/>
  <c r="P30" i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44" i="1" a="1"/>
  <c r="P44" i="1" s="1"/>
  <c r="P45" i="1" a="1"/>
  <c r="P45" i="1" s="1"/>
  <c r="P46" i="1" a="1"/>
  <c r="P46" i="1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Q47" i="1" s="1" a="1"/>
  <c r="Q47" i="1" s="1"/>
  <c r="N18" i="1"/>
  <c r="BI18" i="1" s="1" a="1"/>
  <c r="BI18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H18" i="1"/>
  <c r="I18" i="1"/>
  <c r="P18" i="1" l="1" a="1"/>
  <c r="P18" i="1" s="1"/>
  <c r="BC18" i="1" a="1"/>
  <c r="BC18" i="1" s="1"/>
  <c r="AY18" i="1" a="1"/>
  <c r="AY18" i="1" s="1"/>
  <c r="AU18" i="1" a="1"/>
  <c r="AU18" i="1" s="1"/>
  <c r="AQ18" i="1" a="1"/>
  <c r="AQ18" i="1" s="1"/>
  <c r="AM18" i="1" a="1"/>
  <c r="AM18" i="1" s="1"/>
  <c r="AI18" i="1" a="1"/>
  <c r="AI18" i="1" s="1"/>
  <c r="AE18" i="1" a="1"/>
  <c r="AE18" i="1" s="1"/>
  <c r="AA18" i="1" a="1"/>
  <c r="AA18" i="1" s="1"/>
  <c r="W18" i="1" a="1"/>
  <c r="W18" i="1" s="1"/>
  <c r="S18" i="1" a="1"/>
  <c r="S18" i="1" s="1"/>
  <c r="BL18" i="1" a="1"/>
  <c r="BL18" i="1" s="1"/>
  <c r="BH18" i="1" a="1"/>
  <c r="BH18" i="1" s="1"/>
  <c r="BF18" i="1" a="1"/>
  <c r="BF18" i="1" s="1"/>
  <c r="BB18" i="1" a="1"/>
  <c r="BB18" i="1" s="1"/>
  <c r="AX18" i="1" a="1"/>
  <c r="AX18" i="1" s="1"/>
  <c r="AT18" i="1" a="1"/>
  <c r="AT18" i="1" s="1"/>
  <c r="AP18" i="1" a="1"/>
  <c r="AP18" i="1" s="1"/>
  <c r="AL18" i="1" a="1"/>
  <c r="AL18" i="1" s="1"/>
  <c r="AH18" i="1" a="1"/>
  <c r="AH18" i="1" s="1"/>
  <c r="AD18" i="1" a="1"/>
  <c r="AD18" i="1" s="1"/>
  <c r="Z18" i="1" a="1"/>
  <c r="Z18" i="1" s="1"/>
  <c r="V18" i="1" a="1"/>
  <c r="V18" i="1" s="1"/>
  <c r="R18" i="1" a="1"/>
  <c r="R18" i="1" s="1"/>
  <c r="BK18" i="1" a="1"/>
  <c r="BK18" i="1" s="1"/>
  <c r="BG18" i="1" a="1"/>
  <c r="BG18" i="1" s="1"/>
  <c r="BE18" i="1" a="1"/>
  <c r="BE18" i="1" s="1"/>
  <c r="BA18" i="1" a="1"/>
  <c r="BA18" i="1" s="1"/>
  <c r="AW18" i="1" a="1"/>
  <c r="AW18" i="1" s="1"/>
  <c r="AS18" i="1" a="1"/>
  <c r="AS18" i="1" s="1"/>
  <c r="AO18" i="1" a="1"/>
  <c r="AO18" i="1" s="1"/>
  <c r="AK18" i="1" a="1"/>
  <c r="AK18" i="1" s="1"/>
  <c r="AG18" i="1" a="1"/>
  <c r="AG18" i="1" s="1"/>
  <c r="AC18" i="1" a="1"/>
  <c r="AC18" i="1" s="1"/>
  <c r="Y18" i="1" a="1"/>
  <c r="Y18" i="1" s="1"/>
  <c r="U18" i="1" a="1"/>
  <c r="U18" i="1" s="1"/>
  <c r="Q18" i="1" a="1"/>
  <c r="Q18" i="1" s="1"/>
  <c r="BJ18" i="1" a="1"/>
  <c r="BJ18" i="1" s="1"/>
  <c r="BD18" i="1" a="1"/>
  <c r="BD18" i="1" s="1"/>
  <c r="AZ18" i="1" a="1"/>
  <c r="AZ18" i="1" s="1"/>
  <c r="AV18" i="1" a="1"/>
  <c r="AV18" i="1" s="1"/>
  <c r="AR18" i="1" a="1"/>
  <c r="AR18" i="1" s="1"/>
  <c r="AN18" i="1" a="1"/>
  <c r="AN18" i="1" s="1"/>
  <c r="AJ18" i="1" a="1"/>
  <c r="AJ18" i="1" s="1"/>
  <c r="AF18" i="1" a="1"/>
  <c r="AF18" i="1" s="1"/>
  <c r="AB18" i="1" a="1"/>
  <c r="AB18" i="1" s="1"/>
  <c r="X18" i="1" a="1"/>
  <c r="X18" i="1" s="1"/>
  <c r="T18" i="1" a="1"/>
  <c r="T18" i="1" s="1"/>
  <c r="BM18" i="1" a="1"/>
  <c r="BM18" i="1" s="1"/>
  <c r="BD47" i="1" a="1"/>
  <c r="BD47" i="1" s="1"/>
  <c r="AZ47" i="1" a="1"/>
  <c r="AZ47" i="1" s="1"/>
  <c r="AV47" i="1" a="1"/>
  <c r="AV47" i="1" s="1"/>
  <c r="AR47" i="1" a="1"/>
  <c r="AR47" i="1" s="1"/>
  <c r="AN47" i="1" a="1"/>
  <c r="AN47" i="1" s="1"/>
  <c r="AJ47" i="1" a="1"/>
  <c r="AJ47" i="1" s="1"/>
  <c r="AF47" i="1" a="1"/>
  <c r="AF47" i="1" s="1"/>
  <c r="AB47" i="1" a="1"/>
  <c r="AB47" i="1" s="1"/>
  <c r="X47" i="1" a="1"/>
  <c r="X47" i="1" s="1"/>
  <c r="T47" i="1" a="1"/>
  <c r="T47" i="1" s="1"/>
  <c r="BC47" i="1" a="1"/>
  <c r="BC47" i="1" s="1"/>
  <c r="AY47" i="1" a="1"/>
  <c r="AY47" i="1" s="1"/>
  <c r="AU47" i="1" a="1"/>
  <c r="AU47" i="1" s="1"/>
  <c r="AQ47" i="1" a="1"/>
  <c r="AQ47" i="1" s="1"/>
  <c r="AM47" i="1" a="1"/>
  <c r="AM47" i="1" s="1"/>
  <c r="AI47" i="1" a="1"/>
  <c r="AI47" i="1" s="1"/>
  <c r="AE47" i="1" a="1"/>
  <c r="AE47" i="1" s="1"/>
  <c r="AA47" i="1" a="1"/>
  <c r="AA47" i="1" s="1"/>
  <c r="W47" i="1" a="1"/>
  <c r="W47" i="1" s="1"/>
  <c r="S47" i="1" a="1"/>
  <c r="S47" i="1" s="1"/>
  <c r="P47" i="1" a="1"/>
  <c r="P47" i="1" s="1"/>
  <c r="BF47" i="1" a="1"/>
  <c r="BF47" i="1" s="1"/>
  <c r="BB47" i="1" a="1"/>
  <c r="BB47" i="1" s="1"/>
  <c r="AX47" i="1" a="1"/>
  <c r="AX47" i="1" s="1"/>
  <c r="AT47" i="1" a="1"/>
  <c r="AT47" i="1" s="1"/>
  <c r="AP47" i="1" a="1"/>
  <c r="AP47" i="1" s="1"/>
  <c r="AL47" i="1" a="1"/>
  <c r="AL47" i="1" s="1"/>
  <c r="AH47" i="1" a="1"/>
  <c r="AH47" i="1" s="1"/>
  <c r="AD47" i="1" a="1"/>
  <c r="AD47" i="1" s="1"/>
  <c r="Z47" i="1" a="1"/>
  <c r="Z47" i="1" s="1"/>
  <c r="V47" i="1" a="1"/>
  <c r="V47" i="1" s="1"/>
  <c r="R47" i="1" a="1"/>
  <c r="R47" i="1" s="1"/>
  <c r="BE47" i="1" a="1"/>
  <c r="BE47" i="1" s="1"/>
  <c r="BA47" i="1" a="1"/>
  <c r="BA47" i="1" s="1"/>
  <c r="AW47" i="1" a="1"/>
  <c r="AW47" i="1" s="1"/>
  <c r="AS47" i="1" a="1"/>
  <c r="AS47" i="1" s="1"/>
  <c r="AO47" i="1" a="1"/>
  <c r="AO47" i="1" s="1"/>
  <c r="AK47" i="1" a="1"/>
  <c r="AK47" i="1" s="1"/>
  <c r="AG47" i="1" a="1"/>
  <c r="AG47" i="1" s="1"/>
  <c r="AC47" i="1" a="1"/>
  <c r="AC47" i="1" s="1"/>
  <c r="Y47" i="1" a="1"/>
  <c r="Y47" i="1" s="1"/>
  <c r="U47" i="1" a="1"/>
  <c r="U47" i="1" s="1"/>
  <c r="J18" i="1"/>
  <c r="E18" i="1"/>
  <c r="E43" i="1"/>
  <c r="J43" i="1"/>
  <c r="K43" i="1" s="1"/>
  <c r="E44" i="1"/>
  <c r="J44" i="1"/>
  <c r="K44" i="1" s="1"/>
  <c r="E45" i="1"/>
  <c r="J45" i="1"/>
  <c r="K45" i="1" s="1"/>
  <c r="E46" i="1"/>
  <c r="J46" i="1"/>
  <c r="K46" i="1" s="1"/>
  <c r="E47" i="1"/>
  <c r="J47" i="1"/>
  <c r="J33" i="1"/>
  <c r="K33" i="1" s="1"/>
  <c r="E33" i="1"/>
  <c r="E39" i="1"/>
  <c r="J39" i="1"/>
  <c r="K39" i="1" s="1"/>
  <c r="J42" i="1"/>
  <c r="K42" i="1" s="1"/>
  <c r="E42" i="1"/>
  <c r="J41" i="1"/>
  <c r="K41" i="1" s="1"/>
  <c r="E41" i="1"/>
  <c r="J40" i="1"/>
  <c r="K40" i="1" s="1"/>
  <c r="E40" i="1"/>
  <c r="J38" i="1"/>
  <c r="K38" i="1" s="1"/>
  <c r="E38" i="1"/>
  <c r="B49" i="5" l="1"/>
  <c r="G6" i="5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4" i="1"/>
  <c r="K34" i="1" s="1"/>
  <c r="J35" i="1"/>
  <c r="K35" i="1" s="1"/>
  <c r="J36" i="1"/>
  <c r="K36" i="1" s="1"/>
  <c r="J37" i="1"/>
  <c r="K37" i="1" s="1"/>
  <c r="E20" i="1"/>
  <c r="E21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19" i="1" l="1"/>
  <c r="E48" i="1" l="1"/>
  <c r="G47" i="1" s="1"/>
  <c r="K47" i="1" l="1"/>
  <c r="G18" i="1"/>
  <c r="K18" i="1" s="1"/>
  <c r="G6" i="1"/>
  <c r="B49" i="1"/>
  <c r="K48" i="1" l="1"/>
  <c r="K50" i="1" s="1"/>
  <c r="K52" i="1" s="1"/>
</calcChain>
</file>

<file path=xl/sharedStrings.xml><?xml version="1.0" encoding="utf-8"?>
<sst xmlns="http://schemas.openxmlformats.org/spreadsheetml/2006/main" count="219" uniqueCount="181">
  <si>
    <t>Заказ №</t>
  </si>
  <si>
    <t>№</t>
  </si>
  <si>
    <t>Артикул</t>
  </si>
  <si>
    <t>Одного отрезка</t>
  </si>
  <si>
    <t>Общая</t>
  </si>
  <si>
    <t>За 1 м/п</t>
  </si>
  <si>
    <t>Диаметр шнура</t>
  </si>
  <si>
    <t>Макс. длина</t>
  </si>
  <si>
    <t>Стоимость шнура нарезанного по размерам заказчика длиной 15-100 см. руб/м.п.</t>
  </si>
  <si>
    <t>Стоимость целого, нерезанного шнура руб/м.п.</t>
  </si>
  <si>
    <t>Заказ до 100 м/п</t>
  </si>
  <si>
    <t>Заказ от 101 до 500 м/п</t>
  </si>
  <si>
    <t>Более 501 м/п</t>
  </si>
  <si>
    <t>Термообработка концов</t>
  </si>
  <si>
    <t>2.10</t>
  </si>
  <si>
    <t>2.12</t>
  </si>
  <si>
    <t>Всего длина, м/п</t>
  </si>
  <si>
    <t>Всего стоимость, руб.</t>
  </si>
  <si>
    <t>Кол-во (шт.)</t>
  </si>
  <si>
    <t>Длина (м/п)</t>
  </si>
  <si>
    <t>Цвет (указать если он не черный)</t>
  </si>
  <si>
    <t>Строимость (руб.)</t>
  </si>
  <si>
    <t>Перечень цветов</t>
  </si>
  <si>
    <t>Итоговая стоимость</t>
  </si>
  <si>
    <t>Сидоров Сидор Сидорович</t>
  </si>
  <si>
    <t>Индекс, Россия, Ххххххх край, г. Ххххххх, ул. Хххххх, дом №ХХ</t>
  </si>
  <si>
    <t xml:space="preserve"> +7 (ХХХ) ХХХ ХХ ХХ</t>
  </si>
  <si>
    <t>2.14</t>
  </si>
  <si>
    <t>2.16</t>
  </si>
  <si>
    <t>3.3</t>
  </si>
  <si>
    <t>3.10</t>
  </si>
  <si>
    <t>3.12</t>
  </si>
  <si>
    <t>4.6</t>
  </si>
  <si>
    <t>4.8</t>
  </si>
  <si>
    <t>4.10</t>
  </si>
  <si>
    <t>Предоплата</t>
  </si>
  <si>
    <t>Остаток к оплате</t>
  </si>
  <si>
    <t>4.5 L</t>
  </si>
  <si>
    <t>3-3.01</t>
  </si>
  <si>
    <t>3-3.02</t>
  </si>
  <si>
    <t>3-3.03</t>
  </si>
  <si>
    <t>3-3.04</t>
  </si>
  <si>
    <t>3-3.05</t>
  </si>
  <si>
    <t>3-4.01</t>
  </si>
  <si>
    <t>3-4.02</t>
  </si>
  <si>
    <t>3-4.03</t>
  </si>
  <si>
    <t>3-4.04</t>
  </si>
  <si>
    <t>3-4.05</t>
  </si>
  <si>
    <t>3-4.06</t>
  </si>
  <si>
    <t>3-4.08</t>
  </si>
  <si>
    <t>3-4.10</t>
  </si>
  <si>
    <t>4-3.01</t>
  </si>
  <si>
    <t>4-3.02</t>
  </si>
  <si>
    <t>4-3.03</t>
  </si>
  <si>
    <t>4-3.04</t>
  </si>
  <si>
    <t>4-3.05</t>
  </si>
  <si>
    <t>4-4.01</t>
  </si>
  <si>
    <t>4-4.02</t>
  </si>
  <si>
    <t>4-4.03</t>
  </si>
  <si>
    <t>4-4.04</t>
  </si>
  <si>
    <t>4-4.05</t>
  </si>
  <si>
    <t>* Заказчик:</t>
  </si>
  <si>
    <t xml:space="preserve">* Адрес :     </t>
  </si>
  <si>
    <t xml:space="preserve">* Телефон: </t>
  </si>
  <si>
    <t xml:space="preserve">  * Способ доставки заказа:           </t>
  </si>
  <si>
    <t>Нарезки с термо-обработкой по размерам заказчика</t>
  </si>
  <si>
    <t>(*) обязателны к заполнению</t>
  </si>
  <si>
    <t xml:space="preserve">        Поля   отмеченные  (*)</t>
  </si>
  <si>
    <t>Серый                           2677</t>
  </si>
  <si>
    <t>Светло - Серый           2675</t>
  </si>
  <si>
    <t>Коричневый                 2535</t>
  </si>
  <si>
    <t>Бордовый                     2625</t>
  </si>
  <si>
    <t>Бордовый                     2627</t>
  </si>
  <si>
    <t>Желтый                        2507</t>
  </si>
  <si>
    <t>Желтый                        2510</t>
  </si>
  <si>
    <t>Красный                       2520</t>
  </si>
  <si>
    <t>Красный                       2522</t>
  </si>
  <si>
    <t>Красный                       2523</t>
  </si>
  <si>
    <t>Сиреневый                   2642</t>
  </si>
  <si>
    <t>Сиреневый                   2645</t>
  </si>
  <si>
    <t>Перечень вариантов доставки</t>
  </si>
  <si>
    <t>Самовывоз</t>
  </si>
  <si>
    <t>«Почта России»</t>
  </si>
  <si>
    <t>Почтовая служба «EMS»</t>
  </si>
  <si>
    <t>«СПСР – Экспресс»</t>
  </si>
  <si>
    <t>«Спецсвязь - Экспрес»</t>
  </si>
  <si>
    <t>«Деловые линии»</t>
  </si>
  <si>
    <t>«СДЭК»</t>
  </si>
  <si>
    <t>«КИТ»</t>
  </si>
  <si>
    <t>«Желдорэкспедиция»</t>
  </si>
  <si>
    <t>На Ваш выбор</t>
  </si>
  <si>
    <t xml:space="preserve"> *Дата:</t>
  </si>
  <si>
    <t>2.20</t>
  </si>
  <si>
    <t>2.18</t>
  </si>
  <si>
    <t>3.14</t>
  </si>
  <si>
    <t>3.16</t>
  </si>
  <si>
    <t>3.18</t>
  </si>
  <si>
    <t>3.20</t>
  </si>
  <si>
    <t>4.12</t>
  </si>
  <si>
    <t>4.14</t>
  </si>
  <si>
    <t>4.16</t>
  </si>
  <si>
    <t>4.18</t>
  </si>
  <si>
    <t>4.20</t>
  </si>
  <si>
    <t>Белый                           2500</t>
  </si>
  <si>
    <t>Розовый                        2612</t>
  </si>
  <si>
    <t>Розовый                        2615</t>
  </si>
  <si>
    <t>Бордовый                     2622</t>
  </si>
  <si>
    <t>L 4.10</t>
  </si>
  <si>
    <t>L 4.12</t>
  </si>
  <si>
    <t>L 4.14</t>
  </si>
  <si>
    <t>L 4.16</t>
  </si>
  <si>
    <t>L 4.20</t>
  </si>
  <si>
    <t>L 4.18</t>
  </si>
  <si>
    <t>2.04</t>
  </si>
  <si>
    <t>2.06</t>
  </si>
  <si>
    <t>2.08</t>
  </si>
  <si>
    <t>3.02</t>
  </si>
  <si>
    <t>3.03</t>
  </si>
  <si>
    <t>3.04</t>
  </si>
  <si>
    <t>3.05</t>
  </si>
  <si>
    <t>3.06</t>
  </si>
  <si>
    <t>3.08</t>
  </si>
  <si>
    <t>4.02</t>
  </si>
  <si>
    <t>4.03</t>
  </si>
  <si>
    <t>4.04</t>
  </si>
  <si>
    <t>4.05</t>
  </si>
  <si>
    <t>4.06</t>
  </si>
  <si>
    <t>4.08</t>
  </si>
  <si>
    <t>L 4.02</t>
  </si>
  <si>
    <t>L 4.03</t>
  </si>
  <si>
    <t>L 4.04</t>
  </si>
  <si>
    <t>L 4.05</t>
  </si>
  <si>
    <t>L 4.06</t>
  </si>
  <si>
    <t>L 4.08</t>
  </si>
  <si>
    <t>Оранжевый                  2515</t>
  </si>
  <si>
    <t>Бежевый                       2545</t>
  </si>
  <si>
    <t>Коричневый                 2557</t>
  </si>
  <si>
    <t>Бежевый                       2561</t>
  </si>
  <si>
    <t>Бирюзовый                   2580</t>
  </si>
  <si>
    <t>Хаки                              2590</t>
  </si>
  <si>
    <t>Коричневый                 2610</t>
  </si>
  <si>
    <t>Серо-голубой               2655</t>
  </si>
  <si>
    <t xml:space="preserve">Светло голубой           2655  </t>
  </si>
  <si>
    <t>Голубой                        2657</t>
  </si>
  <si>
    <t>Светло - Серый            2675</t>
  </si>
  <si>
    <t>Серый                            2677</t>
  </si>
  <si>
    <t>Темно  - Серый             2682</t>
  </si>
  <si>
    <t xml:space="preserve">Чернильно - синий       2779   </t>
  </si>
  <si>
    <t>Чер. - син.       2799 + 2779</t>
  </si>
  <si>
    <t>Синий                           2784</t>
  </si>
  <si>
    <t>Код цвета для миксов</t>
  </si>
  <si>
    <t xml:space="preserve"> М - 2.01</t>
  </si>
  <si>
    <t xml:space="preserve"> М - 2.02</t>
  </si>
  <si>
    <t xml:space="preserve"> М - 2.03</t>
  </si>
  <si>
    <t xml:space="preserve"> М - 2.04</t>
  </si>
  <si>
    <t xml:space="preserve"> М - 2.05</t>
  </si>
  <si>
    <t xml:space="preserve"> М - 2.06</t>
  </si>
  <si>
    <t xml:space="preserve"> М - 3.01</t>
  </si>
  <si>
    <t xml:space="preserve"> М - 3.02</t>
  </si>
  <si>
    <t xml:space="preserve"> М - 3.03</t>
  </si>
  <si>
    <t xml:space="preserve"> М - 3.04</t>
  </si>
  <si>
    <t xml:space="preserve"> М - 3.05</t>
  </si>
  <si>
    <t xml:space="preserve"> М - 3.06</t>
  </si>
  <si>
    <t xml:space="preserve"> М - 3.07</t>
  </si>
  <si>
    <t xml:space="preserve"> М - 3.08</t>
  </si>
  <si>
    <t xml:space="preserve"> М - 3.09</t>
  </si>
  <si>
    <t xml:space="preserve"> М - 3.10</t>
  </si>
  <si>
    <t xml:space="preserve"> М - 4.01</t>
  </si>
  <si>
    <t xml:space="preserve"> М - 4.02</t>
  </si>
  <si>
    <t xml:space="preserve"> М - 4.03</t>
  </si>
  <si>
    <t xml:space="preserve"> М - 4.04</t>
  </si>
  <si>
    <t xml:space="preserve"> М - 4.05</t>
  </si>
  <si>
    <t xml:space="preserve"> М - 4.06</t>
  </si>
  <si>
    <t xml:space="preserve"> М - 4.07</t>
  </si>
  <si>
    <t xml:space="preserve"> М - 4.08</t>
  </si>
  <si>
    <t xml:space="preserve"> М - 4.09</t>
  </si>
  <si>
    <t xml:space="preserve"> М - 4.10</t>
  </si>
  <si>
    <t>Цена</t>
  </si>
  <si>
    <t>За цвет      1 м/п</t>
  </si>
  <si>
    <t>Список доступных цветов</t>
  </si>
  <si>
    <t>За цвет    1 м/п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</si>
</sst>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1" fontId="0" fillId="0" borderId="1" xfId="0" applyNumberFormat="1" applyFill="1" applyBorder="1" applyProtection="1">
      <protection locked="0"/>
    </xf>
    <xf numFmtId="0" fontId="1" fillId="0" borderId="1" xfId="0" applyFont="1" applyBorder="1"/>
    <xf numFmtId="2" fontId="0" fillId="0" borderId="1" xfId="0" applyNumberFormat="1" applyBorder="1"/>
    <xf numFmtId="0" fontId="2" fillId="0" borderId="1" xfId="0" applyFon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9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5" xfId="0" applyBorder="1" applyAlignment="1" applyProtection="1">
      <alignment vertical="top"/>
      <protection hidden="1"/>
    </xf>
    <xf numFmtId="0" fontId="0" fillId="0" borderId="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alignment horizontal="right"/>
    </xf>
    <xf numFmtId="0" fontId="0" fillId="0" borderId="1" xfId="0" applyFont="1" applyBorder="1" applyAlignment="1">
      <alignment horizontal="right"/>
    </xf>
    <xf numFmtId="0" fontId="0" fillId="0" borderId="2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4" fillId="0" borderId="1" xfId="0" applyFont="1" applyBorder="1"/>
    <xf numFmtId="0" fontId="4" fillId="0" borderId="4" xfId="0" applyFont="1" applyFill="1" applyBorder="1" applyProtection="1">
      <protection locked="0"/>
    </xf>
    <xf numFmtId="0" fontId="4" fillId="0" borderId="1" xfId="0" applyFont="1" applyFill="1" applyBorder="1"/>
    <xf numFmtId="2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3" fillId="0" borderId="32" xfId="0" applyFont="1" applyBorder="1" applyAlignment="1">
      <alignment horizontal="right" vertical="center" wrapText="1"/>
    </xf>
    <xf numFmtId="0" fontId="0" fillId="0" borderId="32" xfId="0" applyBorder="1"/>
    <xf numFmtId="0" fontId="0" fillId="0" borderId="32" xfId="0" applyFont="1" applyBorder="1" applyAlignment="1">
      <alignment horizontal="right"/>
    </xf>
    <xf numFmtId="0" fontId="0" fillId="0" borderId="2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164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21" xfId="0" applyFill="1" applyBorder="1" applyAlignment="1" applyProtection="1">
      <alignment vertical="center"/>
      <protection hidden="1"/>
    </xf>
    <xf numFmtId="0" fontId="0" fillId="0" borderId="21" xfId="0" applyFill="1" applyBorder="1" applyAlignment="1" applyProtection="1">
      <alignment horizontal="right" vertical="center"/>
      <protection hidden="1"/>
    </xf>
    <xf numFmtId="164" fontId="0" fillId="0" borderId="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24" xfId="0" applyFill="1" applyBorder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4" fillId="0" borderId="0" xfId="0" applyFont="1" applyProtection="1">
      <protection hidden="1"/>
    </xf>
    <xf numFmtId="0" fontId="4" fillId="0" borderId="3" xfId="0" applyFont="1" applyBorder="1" applyAlignment="1" applyProtection="1">
      <alignment vertical="top" wrapText="1"/>
      <protection hidden="1"/>
    </xf>
    <xf numFmtId="0" fontId="4" fillId="0" borderId="13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Protection="1">
      <protection hidden="1"/>
    </xf>
    <xf numFmtId="1" fontId="0" fillId="0" borderId="1" xfId="0" applyNumberFormat="1" applyFill="1" applyBorder="1" applyProtection="1">
      <protection hidden="1"/>
    </xf>
    <xf numFmtId="2" fontId="0" fillId="0" borderId="3" xfId="0" applyNumberFormat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protection hidden="1"/>
    </xf>
    <xf numFmtId="0" fontId="0" fillId="0" borderId="1" xfId="0" applyBorder="1" applyProtection="1">
      <protection locked="0"/>
    </xf>
    <xf numFmtId="0" fontId="6" fillId="0" borderId="1" xfId="0" applyFont="1" applyBorder="1"/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hidden="1"/>
    </xf>
    <xf numFmtId="0" fontId="4" fillId="0" borderId="0" xfId="0" applyFont="1" applyBorder="1"/>
    <xf numFmtId="49" fontId="4" fillId="0" borderId="1" xfId="0" applyNumberFormat="1" applyFont="1" applyFill="1" applyBorder="1"/>
    <xf numFmtId="0" fontId="0" fillId="0" borderId="0" xfId="0" applyAlignment="1">
      <alignment vertical="center" wrapText="1"/>
    </xf>
    <xf numFmtId="49" fontId="0" fillId="0" borderId="3" xfId="0" applyNumberFormat="1" applyBorder="1"/>
    <xf numFmtId="2" fontId="0" fillId="0" borderId="4" xfId="0" applyNumberFormat="1" applyBorder="1"/>
    <xf numFmtId="0" fontId="0" fillId="0" borderId="37" xfId="0" applyNumberFormat="1" applyBorder="1"/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left" vertical="top" wrapText="1"/>
      <protection hidden="1"/>
    </xf>
    <xf numFmtId="0" fontId="5" fillId="0" borderId="28" xfId="0" applyFont="1" applyBorder="1" applyAlignment="1" applyProtection="1">
      <alignment horizontal="left" vertical="top" wrapText="1"/>
      <protection hidden="1"/>
    </xf>
    <xf numFmtId="0" fontId="5" fillId="0" borderId="34" xfId="0" applyFont="1" applyBorder="1" applyAlignment="1" applyProtection="1">
      <alignment horizontal="left" vertical="top" wrapText="1"/>
      <protection hidden="1"/>
    </xf>
    <xf numFmtId="0" fontId="5" fillId="0" borderId="35" xfId="0" applyFont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5" fillId="0" borderId="36" xfId="0" applyFont="1" applyBorder="1" applyAlignment="1" applyProtection="1">
      <alignment horizontal="left" vertical="top" wrapText="1"/>
      <protection hidden="1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 vertical="top" wrapText="1"/>
      <protection hidden="1"/>
    </xf>
    <xf numFmtId="0" fontId="4" fillId="0" borderId="24" xfId="0" applyFont="1" applyBorder="1" applyAlignment="1" applyProtection="1">
      <alignment horizontal="center" vertical="top" wrapText="1"/>
      <protection hidden="1"/>
    </xf>
    <xf numFmtId="0" fontId="4" fillId="0" borderId="25" xfId="0" applyFont="1" applyBorder="1" applyAlignment="1" applyProtection="1">
      <alignment horizontal="center" vertical="top" wrapText="1"/>
      <protection hidden="1"/>
    </xf>
    <xf numFmtId="0" fontId="4" fillId="0" borderId="14" xfId="0" applyFont="1" applyBorder="1" applyAlignment="1" applyProtection="1">
      <alignment horizontal="center" vertical="top" wrapText="1"/>
      <protection hidden="1"/>
    </xf>
    <xf numFmtId="0" fontId="4" fillId="0" borderId="15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4" fillId="0" borderId="20" xfId="0" applyFont="1" applyBorder="1" applyAlignment="1" applyProtection="1">
      <alignment horizontal="center" vertical="top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10" xfId="0" applyFont="1" applyBorder="1" applyAlignment="1" applyProtection="1">
      <alignment horizontal="center" vertical="top" wrapText="1"/>
      <protection hidden="1"/>
    </xf>
    <xf numFmtId="0" fontId="4" fillId="0" borderId="12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center" vertical="center"/>
    </xf>
    <xf numFmtId="0" fontId="0" fillId="0" borderId="26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171452</xdr:rowOff>
    </xdr:from>
    <xdr:to>
      <xdr:col>5</xdr:col>
      <xdr:colOff>407425</xdr:colOff>
      <xdr:row>6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2"/>
          <a:ext cx="2664850" cy="990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171452</xdr:rowOff>
    </xdr:from>
    <xdr:to>
      <xdr:col>5</xdr:col>
      <xdr:colOff>1198000</xdr:colOff>
      <xdr:row>6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2"/>
          <a:ext cx="2664850" cy="990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55"/>
  <sheetViews>
    <sheetView tabSelected="1" topLeftCell="A2" workbookViewId="0">
      <selection activeCell="BN13" sqref="BN13"/>
    </sheetView>
  </sheetViews>
  <sheetFormatPr defaultRowHeight="15" x14ac:dyDescent="0.25"/>
  <cols>
    <col min="1" max="1" width="3.5703125" style="34" customWidth="1"/>
    <col min="2" max="2" width="7.5703125" style="34" customWidth="1"/>
    <col min="3" max="3" width="6.7109375" style="34" customWidth="1"/>
    <col min="4" max="4" width="7.5703125" style="34" customWidth="1"/>
    <col min="5" max="5" width="8.42578125" style="34" customWidth="1"/>
    <col min="6" max="6" width="20.7109375" style="34" customWidth="1"/>
    <col min="7" max="8" width="7.28515625" style="34" customWidth="1"/>
    <col min="9" max="9" width="7.140625" style="34" customWidth="1"/>
    <col min="10" max="10" width="8.28515625" style="34" customWidth="1"/>
    <col min="11" max="11" width="12.42578125" style="34" customWidth="1"/>
    <col min="12" max="12" width="0.28515625" style="34" customWidth="1"/>
    <col min="13" max="13" width="10.7109375" style="34" customWidth="1"/>
    <col min="14" max="14" width="10.7109375" hidden="1" customWidth="1"/>
    <col min="15" max="15" width="2" hidden="1" customWidth="1"/>
    <col min="16" max="65" width="3.7109375" hidden="1" customWidth="1"/>
  </cols>
  <sheetData>
    <row r="2" spans="1:15" x14ac:dyDescent="0.25">
      <c r="I2" s="35"/>
      <c r="J2" s="36" t="s">
        <v>0</v>
      </c>
      <c r="K2" s="57"/>
    </row>
    <row r="4" spans="1:15" x14ac:dyDescent="0.25">
      <c r="I4" s="35"/>
      <c r="J4" s="37" t="s">
        <v>91</v>
      </c>
      <c r="K4" s="33"/>
    </row>
    <row r="5" spans="1:15" ht="15.75" thickBot="1" x14ac:dyDescent="0.3"/>
    <row r="6" spans="1:15" x14ac:dyDescent="0.25">
      <c r="G6" s="73" t="str">
        <f>IF($E$48=0,"",IF(OR(K4="",D8="",D10="",D12="",F13="",AND(F13="На Ваш выбор",I13="")),CONCATENATE("Не заполнены:",IF(K4=""," Дата,",""),IF(D8=""," Заказчик,",""),IF(D10=""," Адрес,",""),IF(D12=""," Телефон,",""),IF(F13=""," Способ доставки",IF(AND(F13="На Ваш выбор",I13="")," Способ доставки",""))),""))</f>
        <v/>
      </c>
      <c r="H6" s="74"/>
      <c r="I6" s="74"/>
      <c r="J6" s="74"/>
      <c r="K6" s="75"/>
    </row>
    <row r="7" spans="1:15" s="1" customFormat="1" ht="16.5" customHeight="1" thickBot="1" x14ac:dyDescent="0.3">
      <c r="A7" s="34"/>
      <c r="B7" s="34"/>
      <c r="C7" s="34"/>
      <c r="D7" s="34"/>
      <c r="E7" s="34"/>
      <c r="F7" s="34"/>
      <c r="G7" s="76"/>
      <c r="H7" s="77"/>
      <c r="I7" s="77"/>
      <c r="J7" s="77"/>
      <c r="K7" s="78"/>
      <c r="L7" s="34"/>
      <c r="M7" s="34"/>
    </row>
    <row r="8" spans="1:15" x14ac:dyDescent="0.25">
      <c r="B8" s="39" t="s">
        <v>61</v>
      </c>
      <c r="C8" s="40"/>
      <c r="D8" s="79"/>
      <c r="E8" s="79"/>
      <c r="F8" s="79"/>
      <c r="G8" s="79"/>
      <c r="H8" s="79"/>
      <c r="I8" s="79"/>
      <c r="J8" s="79"/>
      <c r="K8" s="79"/>
    </row>
    <row r="9" spans="1:15" ht="14.25" customHeight="1" x14ac:dyDescent="0.25"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5" ht="15" customHeight="1" x14ac:dyDescent="0.25">
      <c r="B10" s="39" t="s">
        <v>62</v>
      </c>
      <c r="C10" s="41"/>
      <c r="D10" s="80"/>
      <c r="E10" s="80"/>
      <c r="F10" s="80"/>
      <c r="G10" s="80"/>
      <c r="H10" s="80"/>
      <c r="I10" s="80"/>
      <c r="J10" s="80"/>
      <c r="K10" s="80"/>
    </row>
    <row r="11" spans="1:15" ht="14.25" customHeight="1" x14ac:dyDescent="0.25"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5" ht="13.5" customHeight="1" x14ac:dyDescent="0.25">
      <c r="A12" s="42"/>
      <c r="B12" s="43" t="s">
        <v>63</v>
      </c>
      <c r="C12" s="44"/>
      <c r="D12" s="70"/>
      <c r="E12" s="70"/>
      <c r="F12" s="70"/>
      <c r="G12" s="70"/>
      <c r="H12" s="70"/>
      <c r="I12" s="70"/>
      <c r="J12" s="70"/>
      <c r="K12" s="70"/>
      <c r="O12" s="1"/>
    </row>
    <row r="13" spans="1:15" ht="15" customHeight="1" x14ac:dyDescent="0.25">
      <c r="A13" s="45" t="s">
        <v>64</v>
      </c>
      <c r="B13" s="42"/>
      <c r="C13" s="42"/>
      <c r="D13" s="42"/>
      <c r="E13" s="46"/>
      <c r="F13" s="71"/>
      <c r="G13" s="70"/>
      <c r="H13" s="61"/>
      <c r="I13" s="70"/>
      <c r="J13" s="70"/>
      <c r="K13" s="72"/>
      <c r="N13" s="1"/>
      <c r="O13" s="1"/>
    </row>
    <row r="14" spans="1:15" s="1" customFormat="1" x14ac:dyDescent="0.25">
      <c r="A14" s="34"/>
      <c r="B14" s="47" t="s">
        <v>67</v>
      </c>
      <c r="C14" s="34"/>
      <c r="D14" s="47" t="s">
        <v>66</v>
      </c>
      <c r="E14" s="34"/>
      <c r="F14" s="34"/>
      <c r="G14" s="34"/>
      <c r="H14" s="34"/>
      <c r="I14" s="34"/>
      <c r="J14" s="34"/>
      <c r="K14" s="34"/>
      <c r="L14" s="34"/>
      <c r="M14" s="34"/>
    </row>
    <row r="15" spans="1:15" s="1" customForma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5" s="1" customFormat="1" ht="15.75" thickBot="1" x14ac:dyDescent="0.3">
      <c r="A16" s="92" t="s">
        <v>1</v>
      </c>
      <c r="B16" s="92" t="s">
        <v>2</v>
      </c>
      <c r="C16" s="92" t="s">
        <v>18</v>
      </c>
      <c r="D16" s="94" t="s">
        <v>19</v>
      </c>
      <c r="E16" s="95"/>
      <c r="F16" s="92" t="s">
        <v>20</v>
      </c>
      <c r="G16" s="83" t="s">
        <v>21</v>
      </c>
      <c r="H16" s="84"/>
      <c r="I16" s="84"/>
      <c r="J16" s="84"/>
      <c r="K16" s="84"/>
      <c r="L16" s="85"/>
      <c r="M16" s="34"/>
    </row>
    <row r="17" spans="1:65" s="1" customFormat="1" ht="36" customHeight="1" x14ac:dyDescent="0.25">
      <c r="A17" s="93"/>
      <c r="B17" s="93"/>
      <c r="C17" s="93"/>
      <c r="D17" s="48" t="s">
        <v>3</v>
      </c>
      <c r="E17" s="49" t="s">
        <v>4</v>
      </c>
      <c r="F17" s="96"/>
      <c r="G17" s="50" t="s">
        <v>5</v>
      </c>
      <c r="H17" s="59" t="s">
        <v>178</v>
      </c>
      <c r="I17" s="88" t="s">
        <v>65</v>
      </c>
      <c r="J17" s="89"/>
      <c r="K17" s="86" t="s">
        <v>4</v>
      </c>
      <c r="L17" s="87"/>
      <c r="M17" s="34"/>
      <c r="N17" s="65" t="s">
        <v>150</v>
      </c>
      <c r="P17" s="97" t="s">
        <v>179</v>
      </c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</row>
    <row r="18" spans="1:65" s="1" customFormat="1" ht="15" customHeight="1" x14ac:dyDescent="0.25">
      <c r="A18" s="51">
        <v>1</v>
      </c>
      <c r="B18" s="7"/>
      <c r="C18" s="4"/>
      <c r="D18" s="8"/>
      <c r="E18" s="9">
        <f t="shared" ref="E18" si="0">C18*D18</f>
        <v>0</v>
      </c>
      <c r="F18" s="20"/>
      <c r="G18" s="12">
        <f t="shared" ref="G18:G47" si="1">IF(OR(B18="",D18=0),0,VLOOKUP(B18,Прайс,IF(D18&lt;1,IF($E$48&lt;101,5,IF($E$48&lt;501,6,7)),IF($E$48&lt;101,9,IF($E$48&lt;501,10,11))),0))</f>
        <v>0</v>
      </c>
      <c r="H18" s="12">
        <f t="shared" ref="H18:H47" si="2">IF(OR(F18="",D18=0),0,VLOOKUP(F18,Цвета,2,0))</f>
        <v>0</v>
      </c>
      <c r="I18" s="12">
        <f t="shared" ref="I18:I47" si="3">IF(OR(B18="",D18=0),0,IF(D18&lt;1,VLOOKUP(B18,Прайс,8,0),0))</f>
        <v>0</v>
      </c>
      <c r="J18" s="13">
        <f t="shared" ref="J18:J47" si="4">C18*I18</f>
        <v>0</v>
      </c>
      <c r="K18" s="81">
        <f>E18*(G18+H18)+J18</f>
        <v>0</v>
      </c>
      <c r="L18" s="82"/>
      <c r="M18" s="34"/>
      <c r="N18" s="1">
        <f t="shared" ref="N18:N47" si="5">IF(B18="",1,VLOOKUP(B18,Прайс,2,0))</f>
        <v>1</v>
      </c>
      <c r="P18" s="1" t="str">
        <f t="array" ref="P18">IFERROR(INDEX(Цвет,SMALL(IF(IF($N18=КодЦвета,1=1,1=КодЦвета),ROW(Цвет)-1,""),COLUMN()-15)),"")</f>
        <v>Белый                           2500</v>
      </c>
      <c r="Q18" s="1" t="str">
        <f t="array" ref="Q18">IFERROR(INDEX(Цвет,SMALL(IF(IF($N18=КодЦвета,1=1,1=КодЦвета),ROW(Цвет)-1,""),COLUMN()-15)),"")</f>
        <v>Желтый                        2507</v>
      </c>
      <c r="R18" s="1" t="str">
        <f t="array" ref="R18">IFERROR(INDEX(Цвет,SMALL(IF(IF($N18=КодЦвета,1=1,1=КодЦвета),ROW(Цвет)-1,""),COLUMN()-15)),"")</f>
        <v>Желтый                        2510</v>
      </c>
      <c r="S18" s="1" t="str">
        <f t="array" ref="S18">IFERROR(INDEX(Цвет,SMALL(IF(IF($N18=КодЦвета,1=1,1=КодЦвета),ROW(Цвет)-1,""),COLUMN()-15)),"")</f>
        <v>Оранжевый                  2515</v>
      </c>
      <c r="T18" s="1" t="str">
        <f t="array" ref="T18">IFERROR(INDEX(Цвет,SMALL(IF(IF($N18=КодЦвета,1=1,1=КодЦвета),ROW(Цвет)-1,""),COLUMN()-15)),"")</f>
        <v>Красный                       2520</v>
      </c>
      <c r="U18" s="1" t="str">
        <f t="array" ref="U18">IFERROR(INDEX(Цвет,SMALL(IF(IF($N18=КодЦвета,1=1,1=КодЦвета),ROW(Цвет)-1,""),COLUMN()-15)),"")</f>
        <v>Красный                       2522</v>
      </c>
      <c r="V18" s="1" t="str">
        <f t="array" ref="V18">IFERROR(INDEX(Цвет,SMALL(IF(IF($N18=КодЦвета,1=1,1=КодЦвета),ROW(Цвет)-1,""),COLUMN()-15)),"")</f>
        <v>Красный                       2523</v>
      </c>
      <c r="W18" s="1" t="str">
        <f t="array" ref="W18">IFERROR(INDEX(Цвет,SMALL(IF(IF($N18=КодЦвета,1=1,1=КодЦвета),ROW(Цвет)-1,""),COLUMN()-15)),"")</f>
        <v>Коричневый                 2535</v>
      </c>
      <c r="X18" s="1" t="str">
        <f t="array" ref="X18">IFERROR(INDEX(Цвет,SMALL(IF(IF($N18=КодЦвета,1=1,1=КодЦвета),ROW(Цвет)-1,""),COLUMN()-15)),"")</f>
        <v>Бежевый                       2545</v>
      </c>
      <c r="Y18" s="1" t="str">
        <f t="array" ref="Y18">IFERROR(INDEX(Цвет,SMALL(IF(IF($N18=КодЦвета,1=1,1=КодЦвета),ROW(Цвет)-1,""),COLUMN()-15)),"")</f>
        <v>Коричневый                 2557</v>
      </c>
      <c r="Z18" s="1" t="str">
        <f t="array" ref="Z18">IFERROR(INDEX(Цвет,SMALL(IF(IF($N18=КодЦвета,1=1,1=КодЦвета),ROW(Цвет)-1,""),COLUMN()-15)),"")</f>
        <v>Бежевый                       2561</v>
      </c>
      <c r="AA18" s="1" t="str">
        <f t="array" ref="AA18">IFERROR(INDEX(Цвет,SMALL(IF(IF($N18=КодЦвета,1=1,1=КодЦвета),ROW(Цвет)-1,""),COLUMN()-15)),"")</f>
        <v>Бирюзовый                   2580</v>
      </c>
      <c r="AB18" s="1" t="str">
        <f t="array" ref="AB18">IFERROR(INDEX(Цвет,SMALL(IF(IF($N18=КодЦвета,1=1,1=КодЦвета),ROW(Цвет)-1,""),COLUMN()-15)),"")</f>
        <v>Хаки                              2590</v>
      </c>
      <c r="AC18" s="1" t="str">
        <f t="array" ref="AC18">IFERROR(INDEX(Цвет,SMALL(IF(IF($N18=КодЦвета,1=1,1=КодЦвета),ROW(Цвет)-1,""),COLUMN()-15)),"")</f>
        <v>Коричневый                 2610</v>
      </c>
      <c r="AD18" s="1" t="str">
        <f t="array" ref="AD18">IFERROR(INDEX(Цвет,SMALL(IF(IF($N18=КодЦвета,1=1,1=КодЦвета),ROW(Цвет)-1,""),COLUMN()-15)),"")</f>
        <v>Розовый                        2612</v>
      </c>
      <c r="AE18" s="1" t="str">
        <f t="array" ref="AE18">IFERROR(INDEX(Цвет,SMALL(IF(IF($N18=КодЦвета,1=1,1=КодЦвета),ROW(Цвет)-1,""),COLUMN()-15)),"")</f>
        <v>Розовый                        2615</v>
      </c>
      <c r="AF18" s="1" t="str">
        <f t="array" ref="AF18">IFERROR(INDEX(Цвет,SMALL(IF(IF($N18=КодЦвета,1=1,1=КодЦвета),ROW(Цвет)-1,""),COLUMN()-15)),"")</f>
        <v>Бордовый                     2622</v>
      </c>
      <c r="AG18" s="1" t="str">
        <f t="array" ref="AG18">IFERROR(INDEX(Цвет,SMALL(IF(IF($N18=КодЦвета,1=1,1=КодЦвета),ROW(Цвет)-1,""),COLUMN()-15)),"")</f>
        <v>Бордовый                     2625</v>
      </c>
      <c r="AH18" s="1" t="str">
        <f t="array" ref="AH18">IFERROR(INDEX(Цвет,SMALL(IF(IF($N18=КодЦвета,1=1,1=КодЦвета),ROW(Цвет)-1,""),COLUMN()-15)),"")</f>
        <v>Бордовый                     2627</v>
      </c>
      <c r="AI18" s="1" t="str">
        <f t="array" ref="AI18">IFERROR(INDEX(Цвет,SMALL(IF(IF($N18=КодЦвета,1=1,1=КодЦвета),ROW(Цвет)-1,""),COLUMN()-15)),"")</f>
        <v>Сиреневый                   2642</v>
      </c>
      <c r="AJ18" s="1" t="str">
        <f t="array" ref="AJ18">IFERROR(INDEX(Цвет,SMALL(IF(IF($N18=КодЦвета,1=1,1=КодЦвета),ROW(Цвет)-1,""),COLUMN()-15)),"")</f>
        <v>Сиреневый                   2645</v>
      </c>
      <c r="AK18" s="1" t="str">
        <f t="array" ref="AK18">IFERROR(INDEX(Цвет,SMALL(IF(IF($N18=КодЦвета,1=1,1=КодЦвета),ROW(Цвет)-1,""),COLUMN()-15)),"")</f>
        <v>Серо-голубой               2655</v>
      </c>
      <c r="AL18" s="1" t="str">
        <f t="array" ref="AL18">IFERROR(INDEX(Цвет,SMALL(IF(IF($N18=КодЦвета,1=1,1=КодЦвета),ROW(Цвет)-1,""),COLUMN()-15)),"")</f>
        <v xml:space="preserve">Светло голубой           2655  </v>
      </c>
      <c r="AM18" s="1" t="str">
        <f t="array" ref="AM18">IFERROR(INDEX(Цвет,SMALL(IF(IF($N18=КодЦвета,1=1,1=КодЦвета),ROW(Цвет)-1,""),COLUMN()-15)),"")</f>
        <v>Голубой                        2657</v>
      </c>
      <c r="AN18" s="1" t="str">
        <f t="array" ref="AN18">IFERROR(INDEX(Цвет,SMALL(IF(IF($N18=КодЦвета,1=1,1=КодЦвета),ROW(Цвет)-1,""),COLUMN()-15)),"")</f>
        <v>Светло - Серый            2675</v>
      </c>
      <c r="AO18" s="1" t="str">
        <f t="array" ref="AO18">IFERROR(INDEX(Цвет,SMALL(IF(IF($N18=КодЦвета,1=1,1=КодЦвета),ROW(Цвет)-1,""),COLUMN()-15)),"")</f>
        <v>Серый                            2677</v>
      </c>
      <c r="AP18" s="1" t="str">
        <f t="array" ref="AP18">IFERROR(INDEX(Цвет,SMALL(IF(IF($N18=КодЦвета,1=1,1=КодЦвета),ROW(Цвет)-1,""),COLUMN()-15)),"")</f>
        <v>Темно  - Серый             2682</v>
      </c>
      <c r="AQ18" s="1" t="str">
        <f t="array" ref="AQ18">IFERROR(INDEX(Цвет,SMALL(IF(IF($N18=КодЦвета,1=1,1=КодЦвета),ROW(Цвет)-1,""),COLUMN()-15)),"")</f>
        <v xml:space="preserve">Чернильно - синий       2779   </v>
      </c>
      <c r="AR18" s="1" t="str">
        <f t="array" ref="AR18">IFERROR(INDEX(Цвет,SMALL(IF(IF($N18=КодЦвета,1=1,1=КодЦвета),ROW(Цвет)-1,""),COLUMN()-15)),"")</f>
        <v>Чер. - син.       2799 + 2779</v>
      </c>
      <c r="AS18" s="1" t="str">
        <f t="array" ref="AS18">IFERROR(INDEX(Цвет,SMALL(IF(IF($N18=КодЦвета,1=1,1=КодЦвета),ROW(Цвет)-1,""),COLUMN()-15)),"")</f>
        <v>Синий                           2784</v>
      </c>
      <c r="AT18" s="1" t="str">
        <f t="array" ref="AT18">IFERROR(INDEX(Цвет,SMALL(IF(IF($N18=КодЦвета,1=1,1=КодЦвета),ROW(Цвет)-1,""),COLUMN()-15)),"")</f>
        <v/>
      </c>
      <c r="AU18" s="1" t="str">
        <f t="array" ref="AU18">IFERROR(INDEX(Цвет,SMALL(IF(IF($N18=КодЦвета,1=1,1=КодЦвета),ROW(Цвет)-1,""),COLUMN()-15)),"")</f>
        <v/>
      </c>
      <c r="AV18" s="1" t="str">
        <f t="array" ref="AV18">IFERROR(INDEX(Цвет,SMALL(IF(IF($N18=КодЦвета,1=1,1=КодЦвета),ROW(Цвет)-1,""),COLUMN()-15)),"")</f>
        <v/>
      </c>
      <c r="AW18" s="1" t="str">
        <f t="array" ref="AW18">IFERROR(INDEX(Цвет,SMALL(IF(IF($N18=КодЦвета,1=1,1=КодЦвета),ROW(Цвет)-1,""),COLUMN()-15)),"")</f>
        <v/>
      </c>
      <c r="AX18" s="1" t="str">
        <f t="array" ref="AX18">IFERROR(INDEX(Цвет,SMALL(IF(IF($N18=КодЦвета,1=1,1=КодЦвета),ROW(Цвет)-1,""),COLUMN()-15)),"")</f>
        <v/>
      </c>
      <c r="AY18" s="1" t="str">
        <f t="array" ref="AY18">IFERROR(INDEX(Цвет,SMALL(IF(IF($N18=КодЦвета,1=1,1=КодЦвета),ROW(Цвет)-1,""),COLUMN()-15)),"")</f>
        <v/>
      </c>
      <c r="AZ18" s="1" t="str">
        <f t="array" ref="AZ18">IFERROR(INDEX(Цвет,SMALL(IF(IF($N18=КодЦвета,1=1,1=КодЦвета),ROW(Цвет)-1,""),COLUMN()-15)),"")</f>
        <v/>
      </c>
      <c r="BA18" s="1" t="str">
        <f t="array" ref="BA18">IFERROR(INDEX(Цвет,SMALL(IF(IF($N18=КодЦвета,1=1,1=КодЦвета),ROW(Цвет)-1,""),COLUMN()-15)),"")</f>
        <v/>
      </c>
      <c r="BB18" s="1" t="str">
        <f t="array" ref="BB18">IFERROR(INDEX(Цвет,SMALL(IF(IF($N18=КодЦвета,1=1,1=КодЦвета),ROW(Цвет)-1,""),COLUMN()-15)),"")</f>
        <v/>
      </c>
      <c r="BC18" s="1" t="str">
        <f t="array" ref="BC18">IFERROR(INDEX(Цвет,SMALL(IF(IF($N18=КодЦвета,1=1,1=КодЦвета),ROW(Цвет)-1,""),COLUMN()-15)),"")</f>
        <v/>
      </c>
      <c r="BD18" s="1" t="str">
        <f t="array" ref="BD18">IFERROR(INDEX(Цвет,SMALL(IF(IF($N18=КодЦвета,1=1,1=КодЦвета),ROW(Цвет)-1,""),COLUMN()-15)),"")</f>
        <v/>
      </c>
      <c r="BE18" s="1" t="str">
        <f t="array" ref="BE18">IFERROR(INDEX(Цвет,SMALL(IF(IF($N18=КодЦвета,1=1,1=КодЦвета),ROW(Цвет)-1,""),COLUMN()-15)),"")</f>
        <v/>
      </c>
      <c r="BF18" s="1" t="str">
        <f t="array" ref="BF18">IFERROR(INDEX(Цвет,SMALL(IF(IF($N18=КодЦвета,1=1,1=КодЦвета),ROW(Цвет)-1,""),COLUMN()-15)),"")</f>
        <v/>
      </c>
      <c r="BG18" s="1" t="str">
        <f t="array" ref="BG18">IFERROR(INDEX(Цвет,SMALL(IF(IF($N18=КодЦвета,1=1,1=КодЦвета),ROW(Цвет)-1,""),COLUMN()-15)),"")</f>
        <v/>
      </c>
      <c r="BH18" s="1" t="str">
        <f t="array" ref="BH18">IFERROR(INDEX(Цвет,SMALL(IF(IF($N18=КодЦвета,1=1,1=КодЦвета),ROW(Цвет)-1,""),COLUMN()-15)),"")</f>
        <v/>
      </c>
      <c r="BI18" s="1" t="str">
        <f t="array" ref="BI18">IFERROR(INDEX(Цвет,SMALL(IF(IF($N18=КодЦвета,1=1,1=КодЦвета),ROW(Цвет)-1,""),COLUMN()-15)),"")</f>
        <v/>
      </c>
      <c r="BJ18" s="1" t="str">
        <f t="array" ref="BJ18">IFERROR(INDEX(Цвет,SMALL(IF(IF($N18=КодЦвета,1=1,1=КодЦвета),ROW(Цвет)-1,""),COLUMN()-15)),"")</f>
        <v/>
      </c>
      <c r="BK18" s="1" t="str">
        <f t="array" ref="BK18">IFERROR(INDEX(Цвет,SMALL(IF(IF($N18=КодЦвета,1=1,1=КодЦвета),ROW(Цвет)-1,""),COLUMN()-15)),"")</f>
        <v/>
      </c>
      <c r="BL18" s="1" t="str">
        <f t="array" ref="BL18">IFERROR(INDEX(Цвет,SMALL(IF(IF($N18=КодЦвета,1=1,1=КодЦвета),ROW(Цвет)-1,""),COLUMN()-15)),"")</f>
        <v/>
      </c>
      <c r="BM18" s="1" t="str">
        <f t="array" ref="BM18">IFERROR(INDEX(Цвет,SMALL(IF(IF($N18=КодЦвета,1=1,1=КодЦвета),ROW(Цвет)-1,""),COLUMN()-15)),"")</f>
        <v/>
      </c>
    </row>
    <row r="19" spans="1:65" s="1" customFormat="1" x14ac:dyDescent="0.25">
      <c r="A19" s="51">
        <v>2</v>
      </c>
      <c r="B19" s="7"/>
      <c r="C19" s="4"/>
      <c r="D19" s="8"/>
      <c r="E19" s="9">
        <f t="shared" ref="E19:E47" si="6">C19*D19</f>
        <v>0</v>
      </c>
      <c r="F19" s="20"/>
      <c r="G19" s="12">
        <f t="shared" si="1"/>
        <v>0</v>
      </c>
      <c r="H19" s="12">
        <f t="shared" si="2"/>
        <v>0</v>
      </c>
      <c r="I19" s="12">
        <f t="shared" si="3"/>
        <v>0</v>
      </c>
      <c r="J19" s="13">
        <f t="shared" si="4"/>
        <v>0</v>
      </c>
      <c r="K19" s="81">
        <f t="shared" ref="K19:K47" si="7">E19*(G19+H19)+J19</f>
        <v>0</v>
      </c>
      <c r="L19" s="82"/>
      <c r="M19" s="34"/>
      <c r="N19" s="1">
        <f t="shared" si="5"/>
        <v>1</v>
      </c>
      <c r="P19" s="1" t="str">
        <f t="array" ref="P19">IFERROR(INDEX(Цвет,SMALL(IF(IF($N19=КодЦвета,1=1,1=КодЦвета),ROW(Цвет)-1,""),COLUMN()-15)),"")</f>
        <v>Белый                           2500</v>
      </c>
      <c r="Q19" s="1" t="str">
        <f t="array" ref="Q19">IFERROR(INDEX(Цвет,SMALL(IF(IF($N19=КодЦвета,1=1,1=КодЦвета),ROW(Цвет)-1,""),COLUMN()-15)),"")</f>
        <v>Желтый                        2507</v>
      </c>
      <c r="R19" s="1" t="str">
        <f t="array" ref="R19">IFERROR(INDEX(Цвет,SMALL(IF(IF($N19=КодЦвета,1=1,1=КодЦвета),ROW(Цвет)-1,""),COLUMN()-15)),"")</f>
        <v>Желтый                        2510</v>
      </c>
      <c r="S19" s="1" t="str">
        <f t="array" ref="S19">IFERROR(INDEX(Цвет,SMALL(IF(IF($N19=КодЦвета,1=1,1=КодЦвета),ROW(Цвет)-1,""),COLUMN()-15)),"")</f>
        <v>Оранжевый                  2515</v>
      </c>
      <c r="T19" s="1" t="str">
        <f t="array" ref="T19">IFERROR(INDEX(Цвет,SMALL(IF(IF($N19=КодЦвета,1=1,1=КодЦвета),ROW(Цвет)-1,""),COLUMN()-15)),"")</f>
        <v>Красный                       2520</v>
      </c>
      <c r="U19" s="1" t="str">
        <f t="array" ref="U19">IFERROR(INDEX(Цвет,SMALL(IF(IF($N19=КодЦвета,1=1,1=КодЦвета),ROW(Цвет)-1,""),COLUMN()-15)),"")</f>
        <v>Красный                       2522</v>
      </c>
      <c r="V19" s="1" t="str">
        <f t="array" ref="V19">IFERROR(INDEX(Цвет,SMALL(IF(IF($N19=КодЦвета,1=1,1=КодЦвета),ROW(Цвет)-1,""),COLUMN()-15)),"")</f>
        <v>Красный                       2523</v>
      </c>
      <c r="W19" s="1" t="str">
        <f t="array" ref="W19">IFERROR(INDEX(Цвет,SMALL(IF(IF($N19=КодЦвета,1=1,1=КодЦвета),ROW(Цвет)-1,""),COLUMN()-15)),"")</f>
        <v>Коричневый                 2535</v>
      </c>
      <c r="X19" s="1" t="str">
        <f t="array" ref="X19">IFERROR(INDEX(Цвет,SMALL(IF(IF($N19=КодЦвета,1=1,1=КодЦвета),ROW(Цвет)-1,""),COLUMN()-15)),"")</f>
        <v>Бежевый                       2545</v>
      </c>
      <c r="Y19" s="1" t="str">
        <f t="array" ref="Y19">IFERROR(INDEX(Цвет,SMALL(IF(IF($N19=КодЦвета,1=1,1=КодЦвета),ROW(Цвет)-1,""),COLUMN()-15)),"")</f>
        <v>Коричневый                 2557</v>
      </c>
      <c r="Z19" s="1" t="str">
        <f t="array" ref="Z19">IFERROR(INDEX(Цвет,SMALL(IF(IF($N19=КодЦвета,1=1,1=КодЦвета),ROW(Цвет)-1,""),COLUMN()-15)),"")</f>
        <v>Бежевый                       2561</v>
      </c>
      <c r="AA19" s="1" t="str">
        <f t="array" ref="AA19">IFERROR(INDEX(Цвет,SMALL(IF(IF($N19=КодЦвета,1=1,1=КодЦвета),ROW(Цвет)-1,""),COLUMN()-15)),"")</f>
        <v>Бирюзовый                   2580</v>
      </c>
      <c r="AB19" s="1" t="str">
        <f t="array" ref="AB19">IFERROR(INDEX(Цвет,SMALL(IF(IF($N19=КодЦвета,1=1,1=КодЦвета),ROW(Цвет)-1,""),COLUMN()-15)),"")</f>
        <v>Хаки                              2590</v>
      </c>
      <c r="AC19" s="1" t="str">
        <f t="array" ref="AC19">IFERROR(INDEX(Цвет,SMALL(IF(IF($N19=КодЦвета,1=1,1=КодЦвета),ROW(Цвет)-1,""),COLUMN()-15)),"")</f>
        <v>Коричневый                 2610</v>
      </c>
      <c r="AD19" s="1" t="str">
        <f t="array" ref="AD19">IFERROR(INDEX(Цвет,SMALL(IF(IF($N19=КодЦвета,1=1,1=КодЦвета),ROW(Цвет)-1,""),COLUMN()-15)),"")</f>
        <v>Розовый                        2612</v>
      </c>
      <c r="AE19" s="1" t="str">
        <f t="array" ref="AE19">IFERROR(INDEX(Цвет,SMALL(IF(IF($N19=КодЦвета,1=1,1=КодЦвета),ROW(Цвет)-1,""),COLUMN()-15)),"")</f>
        <v>Розовый                        2615</v>
      </c>
      <c r="AF19" s="1" t="str">
        <f t="array" ref="AF19">IFERROR(INDEX(Цвет,SMALL(IF(IF($N19=КодЦвета,1=1,1=КодЦвета),ROW(Цвет)-1,""),COLUMN()-15)),"")</f>
        <v>Бордовый                     2622</v>
      </c>
      <c r="AG19" s="1" t="str">
        <f t="array" ref="AG19">IFERROR(INDEX(Цвет,SMALL(IF(IF($N19=КодЦвета,1=1,1=КодЦвета),ROW(Цвет)-1,""),COLUMN()-15)),"")</f>
        <v>Бордовый                     2625</v>
      </c>
      <c r="AH19" s="1" t="str">
        <f t="array" ref="AH19">IFERROR(INDEX(Цвет,SMALL(IF(IF($N19=КодЦвета,1=1,1=КодЦвета),ROW(Цвет)-1,""),COLUMN()-15)),"")</f>
        <v>Бордовый                     2627</v>
      </c>
      <c r="AI19" s="1" t="str">
        <f t="array" ref="AI19">IFERROR(INDEX(Цвет,SMALL(IF(IF($N19=КодЦвета,1=1,1=КодЦвета),ROW(Цвет)-1,""),COLUMN()-15)),"")</f>
        <v>Сиреневый                   2642</v>
      </c>
      <c r="AJ19" s="1" t="str">
        <f t="array" ref="AJ19">IFERROR(INDEX(Цвет,SMALL(IF(IF($N19=КодЦвета,1=1,1=КодЦвета),ROW(Цвет)-1,""),COLUMN()-15)),"")</f>
        <v>Сиреневый                   2645</v>
      </c>
      <c r="AK19" s="1" t="str">
        <f t="array" ref="AK19">IFERROR(INDEX(Цвет,SMALL(IF(IF($N19=КодЦвета,1=1,1=КодЦвета),ROW(Цвет)-1,""),COLUMN()-15)),"")</f>
        <v>Серо-голубой               2655</v>
      </c>
      <c r="AL19" s="1" t="str">
        <f t="array" ref="AL19">IFERROR(INDEX(Цвет,SMALL(IF(IF($N19=КодЦвета,1=1,1=КодЦвета),ROW(Цвет)-1,""),COLUMN()-15)),"")</f>
        <v xml:space="preserve">Светло голубой           2655  </v>
      </c>
      <c r="AM19" s="1" t="str">
        <f t="array" ref="AM19">IFERROR(INDEX(Цвет,SMALL(IF(IF($N19=КодЦвета,1=1,1=КодЦвета),ROW(Цвет)-1,""),COLUMN()-15)),"")</f>
        <v>Голубой                        2657</v>
      </c>
      <c r="AN19" s="1" t="str">
        <f t="array" ref="AN19">IFERROR(INDEX(Цвет,SMALL(IF(IF($N19=КодЦвета,1=1,1=КодЦвета),ROW(Цвет)-1,""),COLUMN()-15)),"")</f>
        <v>Светло - Серый            2675</v>
      </c>
      <c r="AO19" s="1" t="str">
        <f t="array" ref="AO19">IFERROR(INDEX(Цвет,SMALL(IF(IF($N19=КодЦвета,1=1,1=КодЦвета),ROW(Цвет)-1,""),COLUMN()-15)),"")</f>
        <v>Серый                            2677</v>
      </c>
      <c r="AP19" s="1" t="str">
        <f t="array" ref="AP19">IFERROR(INDEX(Цвет,SMALL(IF(IF($N19=КодЦвета,1=1,1=КодЦвета),ROW(Цвет)-1,""),COLUMN()-15)),"")</f>
        <v>Темно  - Серый             2682</v>
      </c>
      <c r="AQ19" s="1" t="str">
        <f t="array" ref="AQ19">IFERROR(INDEX(Цвет,SMALL(IF(IF($N19=КодЦвета,1=1,1=КодЦвета),ROW(Цвет)-1,""),COLUMN()-15)),"")</f>
        <v xml:space="preserve">Чернильно - синий       2779   </v>
      </c>
      <c r="AR19" s="1" t="str">
        <f t="array" ref="AR19">IFERROR(INDEX(Цвет,SMALL(IF(IF($N19=КодЦвета,1=1,1=КодЦвета),ROW(Цвет)-1,""),COLUMN()-15)),"")</f>
        <v>Чер. - син.       2799 + 2779</v>
      </c>
      <c r="AS19" s="1" t="str">
        <f t="array" ref="AS19">IFERROR(INDEX(Цвет,SMALL(IF(IF($N19=КодЦвета,1=1,1=КодЦвета),ROW(Цвет)-1,""),COLUMN()-15)),"")</f>
        <v>Синий                           2784</v>
      </c>
      <c r="AT19" s="1" t="str">
        <f t="array" ref="AT19">IFERROR(INDEX(Цвет,SMALL(IF(IF($N19=КодЦвета,1=1,1=КодЦвета),ROW(Цвет)-1,""),COLUMN()-15)),"")</f>
        <v/>
      </c>
      <c r="AU19" s="1" t="str">
        <f t="array" ref="AU19">IFERROR(INDEX(Цвет,SMALL(IF(IF($N19=КодЦвета,1=1,1=КодЦвета),ROW(Цвет)-1,""),COLUMN()-15)),"")</f>
        <v/>
      </c>
      <c r="AV19" s="1" t="str">
        <f t="array" ref="AV19">IFERROR(INDEX(Цвет,SMALL(IF(IF($N19=КодЦвета,1=1,1=КодЦвета),ROW(Цвет)-1,""),COLUMN()-15)),"")</f>
        <v/>
      </c>
      <c r="AW19" s="1" t="str">
        <f t="array" ref="AW19">IFERROR(INDEX(Цвет,SMALL(IF(IF($N19=КодЦвета,1=1,1=КодЦвета),ROW(Цвет)-1,""),COLUMN()-15)),"")</f>
        <v/>
      </c>
      <c r="AX19" s="1" t="str">
        <f t="array" ref="AX19">IFERROR(INDEX(Цвет,SMALL(IF(IF($N19=КодЦвета,1=1,1=КодЦвета),ROW(Цвет)-1,""),COLUMN()-15)),"")</f>
        <v/>
      </c>
      <c r="AY19" s="1" t="str">
        <f t="array" ref="AY19">IFERROR(INDEX(Цвет,SMALL(IF(IF($N19=КодЦвета,1=1,1=КодЦвета),ROW(Цвет)-1,""),COLUMN()-15)),"")</f>
        <v/>
      </c>
      <c r="AZ19" s="1" t="str">
        <f t="array" ref="AZ19">IFERROR(INDEX(Цвет,SMALL(IF(IF($N19=КодЦвета,1=1,1=КодЦвета),ROW(Цвет)-1,""),COLUMN()-15)),"")</f>
        <v/>
      </c>
      <c r="BA19" s="1" t="str">
        <f t="array" ref="BA19">IFERROR(INDEX(Цвет,SMALL(IF(IF($N19=КодЦвета,1=1,1=КодЦвета),ROW(Цвет)-1,""),COLUMN()-15)),"")</f>
        <v/>
      </c>
      <c r="BB19" s="1" t="str">
        <f t="array" ref="BB19">IFERROR(INDEX(Цвет,SMALL(IF(IF($N19=КодЦвета,1=1,1=КодЦвета),ROW(Цвет)-1,""),COLUMN()-15)),"")</f>
        <v/>
      </c>
      <c r="BC19" s="1" t="str">
        <f t="array" ref="BC19">IFERROR(INDEX(Цвет,SMALL(IF(IF($N19=КодЦвета,1=1,1=КодЦвета),ROW(Цвет)-1,""),COLUMN()-15)),"")</f>
        <v/>
      </c>
      <c r="BD19" s="1" t="str">
        <f t="array" ref="BD19">IFERROR(INDEX(Цвет,SMALL(IF(IF($N19=КодЦвета,1=1,1=КодЦвета),ROW(Цвет)-1,""),COLUMN()-15)),"")</f>
        <v/>
      </c>
      <c r="BE19" s="1" t="str">
        <f t="array" ref="BE19">IFERROR(INDEX(Цвет,SMALL(IF(IF($N19=КодЦвета,1=1,1=КодЦвета),ROW(Цвет)-1,""),COLUMN()-15)),"")</f>
        <v/>
      </c>
      <c r="BF19" s="1" t="str">
        <f t="array" ref="BF19">IFERROR(INDEX(Цвет,SMALL(IF(IF($N19=КодЦвета,1=1,1=КодЦвета),ROW(Цвет)-1,""),COLUMN()-15)),"")</f>
        <v/>
      </c>
      <c r="BG19" s="1" t="str">
        <f t="array" ref="BG19">IFERROR(INDEX(Цвет,SMALL(IF(IF($N19=КодЦвета,1=1,1=КодЦвета),ROW(Цвет)-1,""),COLUMN()-15)),"")</f>
        <v/>
      </c>
      <c r="BH19" s="1" t="str">
        <f t="array" ref="BH19">IFERROR(INDEX(Цвет,SMALL(IF(IF($N19=КодЦвета,1=1,1=КодЦвета),ROW(Цвет)-1,""),COLUMN()-15)),"")</f>
        <v/>
      </c>
      <c r="BI19" s="1" t="str">
        <f t="array" ref="BI19">IFERROR(INDEX(Цвет,SMALL(IF(IF($N19=КодЦвета,1=1,1=КодЦвета),ROW(Цвет)-1,""),COLUMN()-15)),"")</f>
        <v/>
      </c>
      <c r="BJ19" s="1" t="str">
        <f t="array" ref="BJ19">IFERROR(INDEX(Цвет,SMALL(IF(IF($N19=КодЦвета,1=1,1=КодЦвета),ROW(Цвет)-1,""),COLUMN()-15)),"")</f>
        <v/>
      </c>
      <c r="BK19" s="1" t="str">
        <f t="array" ref="BK19">IFERROR(INDEX(Цвет,SMALL(IF(IF($N19=КодЦвета,1=1,1=КодЦвета),ROW(Цвет)-1,""),COLUMN()-15)),"")</f>
        <v/>
      </c>
      <c r="BL19" s="1" t="str">
        <f t="array" ref="BL19">IFERROR(INDEX(Цвет,SMALL(IF(IF($N19=КодЦвета,1=1,1=КодЦвета),ROW(Цвет)-1,""),COLUMN()-15)),"")</f>
        <v/>
      </c>
      <c r="BM19" s="1" t="str">
        <f t="array" ref="BM19">IFERROR(INDEX(Цвет,SMALL(IF(IF($N19=КодЦвета,1=1,1=КодЦвета),ROW(Цвет)-1,""),COLUMN()-15)),"")</f>
        <v/>
      </c>
    </row>
    <row r="20" spans="1:65" s="1" customFormat="1" x14ac:dyDescent="0.25">
      <c r="A20" s="51">
        <v>3</v>
      </c>
      <c r="B20" s="7"/>
      <c r="C20" s="4"/>
      <c r="D20" s="8"/>
      <c r="E20" s="10">
        <f t="shared" ref="E20" si="8">C20*D20</f>
        <v>0</v>
      </c>
      <c r="F20" s="20"/>
      <c r="G20" s="12">
        <f t="shared" si="1"/>
        <v>0</v>
      </c>
      <c r="H20" s="12">
        <f t="shared" si="2"/>
        <v>0</v>
      </c>
      <c r="I20" s="12">
        <f t="shared" si="3"/>
        <v>0</v>
      </c>
      <c r="J20" s="13">
        <f t="shared" si="4"/>
        <v>0</v>
      </c>
      <c r="K20" s="81">
        <f t="shared" si="7"/>
        <v>0</v>
      </c>
      <c r="L20" s="82"/>
      <c r="M20" s="34"/>
      <c r="N20" s="1">
        <f t="shared" si="5"/>
        <v>1</v>
      </c>
      <c r="P20" s="1" t="str">
        <f t="array" ref="P20">IFERROR(INDEX(Цвет,SMALL(IF(IF($N20=КодЦвета,1=1,1=КодЦвета),ROW(Цвет)-1,""),COLUMN()-15)),"")</f>
        <v>Белый                           2500</v>
      </c>
      <c r="Q20" s="1" t="str">
        <f t="array" ref="Q20">IFERROR(INDEX(Цвет,SMALL(IF(IF($N20=КодЦвета,1=1,1=КодЦвета),ROW(Цвет)-1,""),COLUMN()-15)),"")</f>
        <v>Желтый                        2507</v>
      </c>
      <c r="R20" s="1" t="str">
        <f t="array" ref="R20">IFERROR(INDEX(Цвет,SMALL(IF(IF($N20=КодЦвета,1=1,1=КодЦвета),ROW(Цвет)-1,""),COLUMN()-15)),"")</f>
        <v>Желтый                        2510</v>
      </c>
      <c r="S20" s="1" t="str">
        <f t="array" ref="S20">IFERROR(INDEX(Цвет,SMALL(IF(IF($N20=КодЦвета,1=1,1=КодЦвета),ROW(Цвет)-1,""),COLUMN()-15)),"")</f>
        <v>Оранжевый                  2515</v>
      </c>
      <c r="T20" s="1" t="str">
        <f t="array" ref="T20">IFERROR(INDEX(Цвет,SMALL(IF(IF($N20=КодЦвета,1=1,1=КодЦвета),ROW(Цвет)-1,""),COLUMN()-15)),"")</f>
        <v>Красный                       2520</v>
      </c>
      <c r="U20" s="1" t="str">
        <f t="array" ref="U20">IFERROR(INDEX(Цвет,SMALL(IF(IF($N20=КодЦвета,1=1,1=КодЦвета),ROW(Цвет)-1,""),COLUMN()-15)),"")</f>
        <v>Красный                       2522</v>
      </c>
      <c r="V20" s="1" t="str">
        <f t="array" ref="V20">IFERROR(INDEX(Цвет,SMALL(IF(IF($N20=КодЦвета,1=1,1=КодЦвета),ROW(Цвет)-1,""),COLUMN()-15)),"")</f>
        <v>Красный                       2523</v>
      </c>
      <c r="W20" s="1" t="str">
        <f t="array" ref="W20">IFERROR(INDEX(Цвет,SMALL(IF(IF($N20=КодЦвета,1=1,1=КодЦвета),ROW(Цвет)-1,""),COLUMN()-15)),"")</f>
        <v>Коричневый                 2535</v>
      </c>
      <c r="X20" s="1" t="str">
        <f t="array" ref="X20">IFERROR(INDEX(Цвет,SMALL(IF(IF($N20=КодЦвета,1=1,1=КодЦвета),ROW(Цвет)-1,""),COLUMN()-15)),"")</f>
        <v>Бежевый                       2545</v>
      </c>
      <c r="Y20" s="1" t="str">
        <f t="array" ref="Y20">IFERROR(INDEX(Цвет,SMALL(IF(IF($N20=КодЦвета,1=1,1=КодЦвета),ROW(Цвет)-1,""),COLUMN()-15)),"")</f>
        <v>Коричневый                 2557</v>
      </c>
      <c r="Z20" s="1" t="str">
        <f t="array" ref="Z20">IFERROR(INDEX(Цвет,SMALL(IF(IF($N20=КодЦвета,1=1,1=КодЦвета),ROW(Цвет)-1,""),COLUMN()-15)),"")</f>
        <v>Бежевый                       2561</v>
      </c>
      <c r="AA20" s="1" t="str">
        <f t="array" ref="AA20">IFERROR(INDEX(Цвет,SMALL(IF(IF($N20=КодЦвета,1=1,1=КодЦвета),ROW(Цвет)-1,""),COLUMN()-15)),"")</f>
        <v>Бирюзовый                   2580</v>
      </c>
      <c r="AB20" s="1" t="str">
        <f t="array" ref="AB20">IFERROR(INDEX(Цвет,SMALL(IF(IF($N20=КодЦвета,1=1,1=КодЦвета),ROW(Цвет)-1,""),COLUMN()-15)),"")</f>
        <v>Хаки                              2590</v>
      </c>
      <c r="AC20" s="1" t="str">
        <f t="array" ref="AC20">IFERROR(INDEX(Цвет,SMALL(IF(IF($N20=КодЦвета,1=1,1=КодЦвета),ROW(Цвет)-1,""),COLUMN()-15)),"")</f>
        <v>Коричневый                 2610</v>
      </c>
      <c r="AD20" s="1" t="str">
        <f t="array" ref="AD20">IFERROR(INDEX(Цвет,SMALL(IF(IF($N20=КодЦвета,1=1,1=КодЦвета),ROW(Цвет)-1,""),COLUMN()-15)),"")</f>
        <v>Розовый                        2612</v>
      </c>
      <c r="AE20" s="1" t="str">
        <f t="array" ref="AE20">IFERROR(INDEX(Цвет,SMALL(IF(IF($N20=КодЦвета,1=1,1=КодЦвета),ROW(Цвет)-1,""),COLUMN()-15)),"")</f>
        <v>Розовый                        2615</v>
      </c>
      <c r="AF20" s="1" t="str">
        <f t="array" ref="AF20">IFERROR(INDEX(Цвет,SMALL(IF(IF($N20=КодЦвета,1=1,1=КодЦвета),ROW(Цвет)-1,""),COLUMN()-15)),"")</f>
        <v>Бордовый                     2622</v>
      </c>
      <c r="AG20" s="1" t="str">
        <f t="array" ref="AG20">IFERROR(INDEX(Цвет,SMALL(IF(IF($N20=КодЦвета,1=1,1=КодЦвета),ROW(Цвет)-1,""),COLUMN()-15)),"")</f>
        <v>Бордовый                     2625</v>
      </c>
      <c r="AH20" s="1" t="str">
        <f t="array" ref="AH20">IFERROR(INDEX(Цвет,SMALL(IF(IF($N20=КодЦвета,1=1,1=КодЦвета),ROW(Цвет)-1,""),COLUMN()-15)),"")</f>
        <v>Бордовый                     2627</v>
      </c>
      <c r="AI20" s="1" t="str">
        <f t="array" ref="AI20">IFERROR(INDEX(Цвет,SMALL(IF(IF($N20=КодЦвета,1=1,1=КодЦвета),ROW(Цвет)-1,""),COLUMN()-15)),"")</f>
        <v>Сиреневый                   2642</v>
      </c>
      <c r="AJ20" s="1" t="str">
        <f t="array" ref="AJ20">IFERROR(INDEX(Цвет,SMALL(IF(IF($N20=КодЦвета,1=1,1=КодЦвета),ROW(Цвет)-1,""),COLUMN()-15)),"")</f>
        <v>Сиреневый                   2645</v>
      </c>
      <c r="AK20" s="1" t="str">
        <f t="array" ref="AK20">IFERROR(INDEX(Цвет,SMALL(IF(IF($N20=КодЦвета,1=1,1=КодЦвета),ROW(Цвет)-1,""),COLUMN()-15)),"")</f>
        <v>Серо-голубой               2655</v>
      </c>
      <c r="AL20" s="1" t="str">
        <f t="array" ref="AL20">IFERROR(INDEX(Цвет,SMALL(IF(IF($N20=КодЦвета,1=1,1=КодЦвета),ROW(Цвет)-1,""),COLUMN()-15)),"")</f>
        <v xml:space="preserve">Светло голубой           2655  </v>
      </c>
      <c r="AM20" s="1" t="str">
        <f t="array" ref="AM20">IFERROR(INDEX(Цвет,SMALL(IF(IF($N20=КодЦвета,1=1,1=КодЦвета),ROW(Цвет)-1,""),COLUMN()-15)),"")</f>
        <v>Голубой                        2657</v>
      </c>
      <c r="AN20" s="1" t="str">
        <f t="array" ref="AN20">IFERROR(INDEX(Цвет,SMALL(IF(IF($N20=КодЦвета,1=1,1=КодЦвета),ROW(Цвет)-1,""),COLUMN()-15)),"")</f>
        <v>Светло - Серый            2675</v>
      </c>
      <c r="AO20" s="1" t="str">
        <f t="array" ref="AO20">IFERROR(INDEX(Цвет,SMALL(IF(IF($N20=КодЦвета,1=1,1=КодЦвета),ROW(Цвет)-1,""),COLUMN()-15)),"")</f>
        <v>Серый                            2677</v>
      </c>
      <c r="AP20" s="1" t="str">
        <f t="array" ref="AP20">IFERROR(INDEX(Цвет,SMALL(IF(IF($N20=КодЦвета,1=1,1=КодЦвета),ROW(Цвет)-1,""),COLUMN()-15)),"")</f>
        <v>Темно  - Серый             2682</v>
      </c>
      <c r="AQ20" s="1" t="str">
        <f t="array" ref="AQ20">IFERROR(INDEX(Цвет,SMALL(IF(IF($N20=КодЦвета,1=1,1=КодЦвета),ROW(Цвет)-1,""),COLUMN()-15)),"")</f>
        <v xml:space="preserve">Чернильно - синий       2779   </v>
      </c>
      <c r="AR20" s="1" t="str">
        <f t="array" ref="AR20">IFERROR(INDEX(Цвет,SMALL(IF(IF($N20=КодЦвета,1=1,1=КодЦвета),ROW(Цвет)-1,""),COLUMN()-15)),"")</f>
        <v>Чер. - син.       2799 + 2779</v>
      </c>
      <c r="AS20" s="1" t="str">
        <f t="array" ref="AS20">IFERROR(INDEX(Цвет,SMALL(IF(IF($N20=КодЦвета,1=1,1=КодЦвета),ROW(Цвет)-1,""),COLUMN()-15)),"")</f>
        <v>Синий                           2784</v>
      </c>
      <c r="AT20" s="1" t="str">
        <f t="array" ref="AT20">IFERROR(INDEX(Цвет,SMALL(IF(IF($N20=КодЦвета,1=1,1=КодЦвета),ROW(Цвет)-1,""),COLUMN()-15)),"")</f>
        <v/>
      </c>
      <c r="AU20" s="1" t="str">
        <f t="array" ref="AU20">IFERROR(INDEX(Цвет,SMALL(IF(IF($N20=КодЦвета,1=1,1=КодЦвета),ROW(Цвет)-1,""),COLUMN()-15)),"")</f>
        <v/>
      </c>
      <c r="AV20" s="1" t="str">
        <f t="array" ref="AV20">IFERROR(INDEX(Цвет,SMALL(IF(IF($N20=КодЦвета,1=1,1=КодЦвета),ROW(Цвет)-1,""),COLUMN()-15)),"")</f>
        <v/>
      </c>
      <c r="AW20" s="1" t="str">
        <f t="array" ref="AW20">IFERROR(INDEX(Цвет,SMALL(IF(IF($N20=КодЦвета,1=1,1=КодЦвета),ROW(Цвет)-1,""),COLUMN()-15)),"")</f>
        <v/>
      </c>
      <c r="AX20" s="1" t="str">
        <f t="array" ref="AX20">IFERROR(INDEX(Цвет,SMALL(IF(IF($N20=КодЦвета,1=1,1=КодЦвета),ROW(Цвет)-1,""),COLUMN()-15)),"")</f>
        <v/>
      </c>
      <c r="AY20" s="1" t="str">
        <f t="array" ref="AY20">IFERROR(INDEX(Цвет,SMALL(IF(IF($N20=КодЦвета,1=1,1=КодЦвета),ROW(Цвет)-1,""),COLUMN()-15)),"")</f>
        <v/>
      </c>
      <c r="AZ20" s="1" t="str">
        <f t="array" ref="AZ20">IFERROR(INDEX(Цвет,SMALL(IF(IF($N20=КодЦвета,1=1,1=КодЦвета),ROW(Цвет)-1,""),COLUMN()-15)),"")</f>
        <v/>
      </c>
      <c r="BA20" s="1" t="str">
        <f t="array" ref="BA20">IFERROR(INDEX(Цвет,SMALL(IF(IF($N20=КодЦвета,1=1,1=КодЦвета),ROW(Цвет)-1,""),COLUMN()-15)),"")</f>
        <v/>
      </c>
      <c r="BB20" s="1" t="str">
        <f t="array" ref="BB20">IFERROR(INDEX(Цвет,SMALL(IF(IF($N20=КодЦвета,1=1,1=КодЦвета),ROW(Цвет)-1,""),COLUMN()-15)),"")</f>
        <v/>
      </c>
      <c r="BC20" s="1" t="str">
        <f t="array" ref="BC20">IFERROR(INDEX(Цвет,SMALL(IF(IF($N20=КодЦвета,1=1,1=КодЦвета),ROW(Цвет)-1,""),COLUMN()-15)),"")</f>
        <v/>
      </c>
      <c r="BD20" s="1" t="str">
        <f t="array" ref="BD20">IFERROR(INDEX(Цвет,SMALL(IF(IF($N20=КодЦвета,1=1,1=КодЦвета),ROW(Цвет)-1,""),COLUMN()-15)),"")</f>
        <v/>
      </c>
      <c r="BE20" s="1" t="str">
        <f t="array" ref="BE20">IFERROR(INDEX(Цвет,SMALL(IF(IF($N20=КодЦвета,1=1,1=КодЦвета),ROW(Цвет)-1,""),COLUMN()-15)),"")</f>
        <v/>
      </c>
      <c r="BF20" s="1" t="str">
        <f t="array" ref="BF20">IFERROR(INDEX(Цвет,SMALL(IF(IF($N20=КодЦвета,1=1,1=КодЦвета),ROW(Цвет)-1,""),COLUMN()-15)),"")</f>
        <v/>
      </c>
      <c r="BG20" s="1" t="str">
        <f t="array" ref="BG20">IFERROR(INDEX(Цвет,SMALL(IF(IF($N20=КодЦвета,1=1,1=КодЦвета),ROW(Цвет)-1,""),COLUMN()-15)),"")</f>
        <v/>
      </c>
      <c r="BH20" s="1" t="str">
        <f t="array" ref="BH20">IFERROR(INDEX(Цвет,SMALL(IF(IF($N20=КодЦвета,1=1,1=КодЦвета),ROW(Цвет)-1,""),COLUMN()-15)),"")</f>
        <v/>
      </c>
      <c r="BI20" s="1" t="str">
        <f t="array" ref="BI20">IFERROR(INDEX(Цвет,SMALL(IF(IF($N20=КодЦвета,1=1,1=КодЦвета),ROW(Цвет)-1,""),COLUMN()-15)),"")</f>
        <v/>
      </c>
      <c r="BJ20" s="1" t="str">
        <f t="array" ref="BJ20">IFERROR(INDEX(Цвет,SMALL(IF(IF($N20=КодЦвета,1=1,1=КодЦвета),ROW(Цвет)-1,""),COLUMN()-15)),"")</f>
        <v/>
      </c>
      <c r="BK20" s="1" t="str">
        <f t="array" ref="BK20">IFERROR(INDEX(Цвет,SMALL(IF(IF($N20=КодЦвета,1=1,1=КодЦвета),ROW(Цвет)-1,""),COLUMN()-15)),"")</f>
        <v/>
      </c>
      <c r="BL20" s="1" t="str">
        <f t="array" ref="BL20">IFERROR(INDEX(Цвет,SMALL(IF(IF($N20=КодЦвета,1=1,1=КодЦвета),ROW(Цвет)-1,""),COLUMN()-15)),"")</f>
        <v/>
      </c>
      <c r="BM20" s="1" t="str">
        <f t="array" ref="BM20">IFERROR(INDEX(Цвет,SMALL(IF(IF($N20=КодЦвета,1=1,1=КодЦвета),ROW(Цвет)-1,""),COLUMN()-15)),"")</f>
        <v/>
      </c>
    </row>
    <row r="21" spans="1:65" s="1" customFormat="1" x14ac:dyDescent="0.25">
      <c r="A21" s="51">
        <v>4</v>
      </c>
      <c r="B21" s="7"/>
      <c r="C21" s="4"/>
      <c r="D21" s="8"/>
      <c r="E21" s="9">
        <f t="shared" ref="E21" si="9">C21*D21</f>
        <v>0</v>
      </c>
      <c r="F21" s="20"/>
      <c r="G21" s="12">
        <f t="shared" si="1"/>
        <v>0</v>
      </c>
      <c r="H21" s="12">
        <f t="shared" si="2"/>
        <v>0</v>
      </c>
      <c r="I21" s="12">
        <f t="shared" si="3"/>
        <v>0</v>
      </c>
      <c r="J21" s="13">
        <f t="shared" si="4"/>
        <v>0</v>
      </c>
      <c r="K21" s="81">
        <f t="shared" si="7"/>
        <v>0</v>
      </c>
      <c r="L21" s="82"/>
      <c r="M21" s="34"/>
      <c r="N21" s="1">
        <f t="shared" si="5"/>
        <v>1</v>
      </c>
      <c r="P21" s="1" t="str">
        <f t="array" ref="P21">IFERROR(INDEX(Цвет,SMALL(IF(IF($N21=КодЦвета,1=1,1=КодЦвета),ROW(Цвет)-1,""),COLUMN()-15)),"")</f>
        <v>Белый                           2500</v>
      </c>
      <c r="Q21" s="1" t="str">
        <f t="array" ref="Q21">IFERROR(INDEX(Цвет,SMALL(IF(IF($N21=КодЦвета,1=1,1=КодЦвета),ROW(Цвет)-1,""),COLUMN()-15)),"")</f>
        <v>Желтый                        2507</v>
      </c>
      <c r="R21" s="1" t="str">
        <f t="array" ref="R21">IFERROR(INDEX(Цвет,SMALL(IF(IF($N21=КодЦвета,1=1,1=КодЦвета),ROW(Цвет)-1,""),COLUMN()-15)),"")</f>
        <v>Желтый                        2510</v>
      </c>
      <c r="S21" s="1" t="str">
        <f t="array" ref="S21">IFERROR(INDEX(Цвет,SMALL(IF(IF($N21=КодЦвета,1=1,1=КодЦвета),ROW(Цвет)-1,""),COLUMN()-15)),"")</f>
        <v>Оранжевый                  2515</v>
      </c>
      <c r="T21" s="1" t="str">
        <f t="array" ref="T21">IFERROR(INDEX(Цвет,SMALL(IF(IF($N21=КодЦвета,1=1,1=КодЦвета),ROW(Цвет)-1,""),COLUMN()-15)),"")</f>
        <v>Красный                       2520</v>
      </c>
      <c r="U21" s="1" t="str">
        <f t="array" ref="U21">IFERROR(INDEX(Цвет,SMALL(IF(IF($N21=КодЦвета,1=1,1=КодЦвета),ROW(Цвет)-1,""),COLUMN()-15)),"")</f>
        <v>Красный                       2522</v>
      </c>
      <c r="V21" s="1" t="str">
        <f t="array" ref="V21">IFERROR(INDEX(Цвет,SMALL(IF(IF($N21=КодЦвета,1=1,1=КодЦвета),ROW(Цвет)-1,""),COLUMN()-15)),"")</f>
        <v>Красный                       2523</v>
      </c>
      <c r="W21" s="1" t="str">
        <f t="array" ref="W21">IFERROR(INDEX(Цвет,SMALL(IF(IF($N21=КодЦвета,1=1,1=КодЦвета),ROW(Цвет)-1,""),COLUMN()-15)),"")</f>
        <v>Коричневый                 2535</v>
      </c>
      <c r="X21" s="1" t="str">
        <f t="array" ref="X21">IFERROR(INDEX(Цвет,SMALL(IF(IF($N21=КодЦвета,1=1,1=КодЦвета),ROW(Цвет)-1,""),COLUMN()-15)),"")</f>
        <v>Бежевый                       2545</v>
      </c>
      <c r="Y21" s="1" t="str">
        <f t="array" ref="Y21">IFERROR(INDEX(Цвет,SMALL(IF(IF($N21=КодЦвета,1=1,1=КодЦвета),ROW(Цвет)-1,""),COLUMN()-15)),"")</f>
        <v>Коричневый                 2557</v>
      </c>
      <c r="Z21" s="1" t="str">
        <f t="array" ref="Z21">IFERROR(INDEX(Цвет,SMALL(IF(IF($N21=КодЦвета,1=1,1=КодЦвета),ROW(Цвет)-1,""),COLUMN()-15)),"")</f>
        <v>Бежевый                       2561</v>
      </c>
      <c r="AA21" s="1" t="str">
        <f t="array" ref="AA21">IFERROR(INDEX(Цвет,SMALL(IF(IF($N21=КодЦвета,1=1,1=КодЦвета),ROW(Цвет)-1,""),COLUMN()-15)),"")</f>
        <v>Бирюзовый                   2580</v>
      </c>
      <c r="AB21" s="1" t="str">
        <f t="array" ref="AB21">IFERROR(INDEX(Цвет,SMALL(IF(IF($N21=КодЦвета,1=1,1=КодЦвета),ROW(Цвет)-1,""),COLUMN()-15)),"")</f>
        <v>Хаки                              2590</v>
      </c>
      <c r="AC21" s="1" t="str">
        <f t="array" ref="AC21">IFERROR(INDEX(Цвет,SMALL(IF(IF($N21=КодЦвета,1=1,1=КодЦвета),ROW(Цвет)-1,""),COLUMN()-15)),"")</f>
        <v>Коричневый                 2610</v>
      </c>
      <c r="AD21" s="1" t="str">
        <f t="array" ref="AD21">IFERROR(INDEX(Цвет,SMALL(IF(IF($N21=КодЦвета,1=1,1=КодЦвета),ROW(Цвет)-1,""),COLUMN()-15)),"")</f>
        <v>Розовый                        2612</v>
      </c>
      <c r="AE21" s="1" t="str">
        <f t="array" ref="AE21">IFERROR(INDEX(Цвет,SMALL(IF(IF($N21=КодЦвета,1=1,1=КодЦвета),ROW(Цвет)-1,""),COLUMN()-15)),"")</f>
        <v>Розовый                        2615</v>
      </c>
      <c r="AF21" s="1" t="str">
        <f t="array" ref="AF21">IFERROR(INDEX(Цвет,SMALL(IF(IF($N21=КодЦвета,1=1,1=КодЦвета),ROW(Цвет)-1,""),COLUMN()-15)),"")</f>
        <v>Бордовый                     2622</v>
      </c>
      <c r="AG21" s="1" t="str">
        <f t="array" ref="AG21">IFERROR(INDEX(Цвет,SMALL(IF(IF($N21=КодЦвета,1=1,1=КодЦвета),ROW(Цвет)-1,""),COLUMN()-15)),"")</f>
        <v>Бордовый                     2625</v>
      </c>
      <c r="AH21" s="1" t="str">
        <f t="array" ref="AH21">IFERROR(INDEX(Цвет,SMALL(IF(IF($N21=КодЦвета,1=1,1=КодЦвета),ROW(Цвет)-1,""),COLUMN()-15)),"")</f>
        <v>Бордовый                     2627</v>
      </c>
      <c r="AI21" s="1" t="str">
        <f t="array" ref="AI21">IFERROR(INDEX(Цвет,SMALL(IF(IF($N21=КодЦвета,1=1,1=КодЦвета),ROW(Цвет)-1,""),COLUMN()-15)),"")</f>
        <v>Сиреневый                   2642</v>
      </c>
      <c r="AJ21" s="1" t="str">
        <f t="array" ref="AJ21">IFERROR(INDEX(Цвет,SMALL(IF(IF($N21=КодЦвета,1=1,1=КодЦвета),ROW(Цвет)-1,""),COLUMN()-15)),"")</f>
        <v>Сиреневый                   2645</v>
      </c>
      <c r="AK21" s="1" t="str">
        <f t="array" ref="AK21">IFERROR(INDEX(Цвет,SMALL(IF(IF($N21=КодЦвета,1=1,1=КодЦвета),ROW(Цвет)-1,""),COLUMN()-15)),"")</f>
        <v>Серо-голубой               2655</v>
      </c>
      <c r="AL21" s="1" t="str">
        <f t="array" ref="AL21">IFERROR(INDEX(Цвет,SMALL(IF(IF($N21=КодЦвета,1=1,1=КодЦвета),ROW(Цвет)-1,""),COLUMN()-15)),"")</f>
        <v xml:space="preserve">Светло голубой           2655  </v>
      </c>
      <c r="AM21" s="1" t="str">
        <f t="array" ref="AM21">IFERROR(INDEX(Цвет,SMALL(IF(IF($N21=КодЦвета,1=1,1=КодЦвета),ROW(Цвет)-1,""),COLUMN()-15)),"")</f>
        <v>Голубой                        2657</v>
      </c>
      <c r="AN21" s="1" t="str">
        <f t="array" ref="AN21">IFERROR(INDEX(Цвет,SMALL(IF(IF($N21=КодЦвета,1=1,1=КодЦвета),ROW(Цвет)-1,""),COLUMN()-15)),"")</f>
        <v>Светло - Серый            2675</v>
      </c>
      <c r="AO21" s="1" t="str">
        <f t="array" ref="AO21">IFERROR(INDEX(Цвет,SMALL(IF(IF($N21=КодЦвета,1=1,1=КодЦвета),ROW(Цвет)-1,""),COLUMN()-15)),"")</f>
        <v>Серый                            2677</v>
      </c>
      <c r="AP21" s="1" t="str">
        <f t="array" ref="AP21">IFERROR(INDEX(Цвет,SMALL(IF(IF($N21=КодЦвета,1=1,1=КодЦвета),ROW(Цвет)-1,""),COLUMN()-15)),"")</f>
        <v>Темно  - Серый             2682</v>
      </c>
      <c r="AQ21" s="1" t="str">
        <f t="array" ref="AQ21">IFERROR(INDEX(Цвет,SMALL(IF(IF($N21=КодЦвета,1=1,1=КодЦвета),ROW(Цвет)-1,""),COLUMN()-15)),"")</f>
        <v xml:space="preserve">Чернильно - синий       2779   </v>
      </c>
      <c r="AR21" s="1" t="str">
        <f t="array" ref="AR21">IFERROR(INDEX(Цвет,SMALL(IF(IF($N21=КодЦвета,1=1,1=КодЦвета),ROW(Цвет)-1,""),COLUMN()-15)),"")</f>
        <v>Чер. - син.       2799 + 2779</v>
      </c>
      <c r="AS21" s="1" t="str">
        <f t="array" ref="AS21">IFERROR(INDEX(Цвет,SMALL(IF(IF($N21=КодЦвета,1=1,1=КодЦвета),ROW(Цвет)-1,""),COLUMN()-15)),"")</f>
        <v>Синий                           2784</v>
      </c>
      <c r="AT21" s="1" t="str">
        <f t="array" ref="AT21">IFERROR(INDEX(Цвет,SMALL(IF(IF($N21=КодЦвета,1=1,1=КодЦвета),ROW(Цвет)-1,""),COLUMN()-15)),"")</f>
        <v/>
      </c>
      <c r="AU21" s="1" t="str">
        <f t="array" ref="AU21">IFERROR(INDEX(Цвет,SMALL(IF(IF($N21=КодЦвета,1=1,1=КодЦвета),ROW(Цвет)-1,""),COLUMN()-15)),"")</f>
        <v/>
      </c>
      <c r="AV21" s="1" t="str">
        <f t="array" ref="AV21">IFERROR(INDEX(Цвет,SMALL(IF(IF($N21=КодЦвета,1=1,1=КодЦвета),ROW(Цвет)-1,""),COLUMN()-15)),"")</f>
        <v/>
      </c>
      <c r="AW21" s="1" t="str">
        <f t="array" ref="AW21">IFERROR(INDEX(Цвет,SMALL(IF(IF($N21=КодЦвета,1=1,1=КодЦвета),ROW(Цвет)-1,""),COLUMN()-15)),"")</f>
        <v/>
      </c>
      <c r="AX21" s="1" t="str">
        <f t="array" ref="AX21">IFERROR(INDEX(Цвет,SMALL(IF(IF($N21=КодЦвета,1=1,1=КодЦвета),ROW(Цвет)-1,""),COLUMN()-15)),"")</f>
        <v/>
      </c>
      <c r="AY21" s="1" t="str">
        <f t="array" ref="AY21">IFERROR(INDEX(Цвет,SMALL(IF(IF($N21=КодЦвета,1=1,1=КодЦвета),ROW(Цвет)-1,""),COLUMN()-15)),"")</f>
        <v/>
      </c>
      <c r="AZ21" s="1" t="str">
        <f t="array" ref="AZ21">IFERROR(INDEX(Цвет,SMALL(IF(IF($N21=КодЦвета,1=1,1=КодЦвета),ROW(Цвет)-1,""),COLUMN()-15)),"")</f>
        <v/>
      </c>
      <c r="BA21" s="1" t="str">
        <f t="array" ref="BA21">IFERROR(INDEX(Цвет,SMALL(IF(IF($N21=КодЦвета,1=1,1=КодЦвета),ROW(Цвет)-1,""),COLUMN()-15)),"")</f>
        <v/>
      </c>
      <c r="BB21" s="1" t="str">
        <f t="array" ref="BB21">IFERROR(INDEX(Цвет,SMALL(IF(IF($N21=КодЦвета,1=1,1=КодЦвета),ROW(Цвет)-1,""),COLUMN()-15)),"")</f>
        <v/>
      </c>
      <c r="BC21" s="1" t="str">
        <f t="array" ref="BC21">IFERROR(INDEX(Цвет,SMALL(IF(IF($N21=КодЦвета,1=1,1=КодЦвета),ROW(Цвет)-1,""),COLUMN()-15)),"")</f>
        <v/>
      </c>
      <c r="BD21" s="1" t="str">
        <f t="array" ref="BD21">IFERROR(INDEX(Цвет,SMALL(IF(IF($N21=КодЦвета,1=1,1=КодЦвета),ROW(Цвет)-1,""),COLUMN()-15)),"")</f>
        <v/>
      </c>
      <c r="BE21" s="1" t="str">
        <f t="array" ref="BE21">IFERROR(INDEX(Цвет,SMALL(IF(IF($N21=КодЦвета,1=1,1=КодЦвета),ROW(Цвет)-1,""),COLUMN()-15)),"")</f>
        <v/>
      </c>
      <c r="BF21" s="1" t="str">
        <f t="array" ref="BF21">IFERROR(INDEX(Цвет,SMALL(IF(IF($N21=КодЦвета,1=1,1=КодЦвета),ROW(Цвет)-1,""),COLUMN()-15)),"")</f>
        <v/>
      </c>
      <c r="BG21" s="1" t="str">
        <f t="array" ref="BG21">IFERROR(INDEX(Цвет,SMALL(IF(IF($N21=КодЦвета,1=1,1=КодЦвета),ROW(Цвет)-1,""),COLUMN()-15)),"")</f>
        <v/>
      </c>
      <c r="BH21" s="1" t="str">
        <f t="array" ref="BH21">IFERROR(INDEX(Цвет,SMALL(IF(IF($N21=КодЦвета,1=1,1=КодЦвета),ROW(Цвет)-1,""),COLUMN()-15)),"")</f>
        <v/>
      </c>
      <c r="BI21" s="1" t="str">
        <f t="array" ref="BI21">IFERROR(INDEX(Цвет,SMALL(IF(IF($N21=КодЦвета,1=1,1=КодЦвета),ROW(Цвет)-1,""),COLUMN()-15)),"")</f>
        <v/>
      </c>
      <c r="BJ21" s="1" t="str">
        <f t="array" ref="BJ21">IFERROR(INDEX(Цвет,SMALL(IF(IF($N21=КодЦвета,1=1,1=КодЦвета),ROW(Цвет)-1,""),COLUMN()-15)),"")</f>
        <v/>
      </c>
      <c r="BK21" s="1" t="str">
        <f t="array" ref="BK21">IFERROR(INDEX(Цвет,SMALL(IF(IF($N21=КодЦвета,1=1,1=КодЦвета),ROW(Цвет)-1,""),COLUMN()-15)),"")</f>
        <v/>
      </c>
      <c r="BL21" s="1" t="str">
        <f t="array" ref="BL21">IFERROR(INDEX(Цвет,SMALL(IF(IF($N21=КодЦвета,1=1,1=КодЦвета),ROW(Цвет)-1,""),COLUMN()-15)),"")</f>
        <v/>
      </c>
      <c r="BM21" s="1" t="str">
        <f t="array" ref="BM21">IFERROR(INDEX(Цвет,SMALL(IF(IF($N21=КодЦвета,1=1,1=КодЦвета),ROW(Цвет)-1,""),COLUMN()-15)),"")</f>
        <v/>
      </c>
    </row>
    <row r="22" spans="1:65" s="1" customFormat="1" x14ac:dyDescent="0.25">
      <c r="A22" s="51">
        <v>5</v>
      </c>
      <c r="B22" s="7"/>
      <c r="C22" s="4"/>
      <c r="D22" s="8"/>
      <c r="E22" s="9">
        <f t="shared" ref="E22:E46" si="10">C22*D22</f>
        <v>0</v>
      </c>
      <c r="F22" s="20"/>
      <c r="G22" s="12">
        <f t="shared" si="1"/>
        <v>0</v>
      </c>
      <c r="H22" s="12">
        <f t="shared" si="2"/>
        <v>0</v>
      </c>
      <c r="I22" s="12">
        <f t="shared" si="3"/>
        <v>0</v>
      </c>
      <c r="J22" s="13">
        <f t="shared" si="4"/>
        <v>0</v>
      </c>
      <c r="K22" s="81">
        <f t="shared" si="7"/>
        <v>0</v>
      </c>
      <c r="L22" s="82"/>
      <c r="M22" s="34"/>
      <c r="N22" s="1">
        <f t="shared" si="5"/>
        <v>1</v>
      </c>
      <c r="P22" s="1" t="str">
        <f t="array" ref="P22">IFERROR(INDEX(Цвет,SMALL(IF(IF($N22=КодЦвета,1=1,1=КодЦвета),ROW(Цвет)-1,""),COLUMN()-15)),"")</f>
        <v>Белый                           2500</v>
      </c>
      <c r="Q22" s="1" t="str">
        <f t="array" ref="Q22">IFERROR(INDEX(Цвет,SMALL(IF(IF($N22=КодЦвета,1=1,1=КодЦвета),ROW(Цвет)-1,""),COLUMN()-15)),"")</f>
        <v>Желтый                        2507</v>
      </c>
      <c r="R22" s="1" t="str">
        <f t="array" ref="R22">IFERROR(INDEX(Цвет,SMALL(IF(IF($N22=КодЦвета,1=1,1=КодЦвета),ROW(Цвет)-1,""),COLUMN()-15)),"")</f>
        <v>Желтый                        2510</v>
      </c>
      <c r="S22" s="1" t="str">
        <f t="array" ref="S22">IFERROR(INDEX(Цвет,SMALL(IF(IF($N22=КодЦвета,1=1,1=КодЦвета),ROW(Цвет)-1,""),COLUMN()-15)),"")</f>
        <v>Оранжевый                  2515</v>
      </c>
      <c r="T22" s="1" t="str">
        <f t="array" ref="T22">IFERROR(INDEX(Цвет,SMALL(IF(IF($N22=КодЦвета,1=1,1=КодЦвета),ROW(Цвет)-1,""),COLUMN()-15)),"")</f>
        <v>Красный                       2520</v>
      </c>
      <c r="U22" s="1" t="str">
        <f t="array" ref="U22">IFERROR(INDEX(Цвет,SMALL(IF(IF($N22=КодЦвета,1=1,1=КодЦвета),ROW(Цвет)-1,""),COLUMN()-15)),"")</f>
        <v>Красный                       2522</v>
      </c>
      <c r="V22" s="1" t="str">
        <f t="array" ref="V22">IFERROR(INDEX(Цвет,SMALL(IF(IF($N22=КодЦвета,1=1,1=КодЦвета),ROW(Цвет)-1,""),COLUMN()-15)),"")</f>
        <v>Красный                       2523</v>
      </c>
      <c r="W22" s="1" t="str">
        <f t="array" ref="W22">IFERROR(INDEX(Цвет,SMALL(IF(IF($N22=КодЦвета,1=1,1=КодЦвета),ROW(Цвет)-1,""),COLUMN()-15)),"")</f>
        <v>Коричневый                 2535</v>
      </c>
      <c r="X22" s="1" t="str">
        <f t="array" ref="X22">IFERROR(INDEX(Цвет,SMALL(IF(IF($N22=КодЦвета,1=1,1=КодЦвета),ROW(Цвет)-1,""),COLUMN()-15)),"")</f>
        <v>Бежевый                       2545</v>
      </c>
      <c r="Y22" s="1" t="str">
        <f t="array" ref="Y22">IFERROR(INDEX(Цвет,SMALL(IF(IF($N22=КодЦвета,1=1,1=КодЦвета),ROW(Цвет)-1,""),COLUMN()-15)),"")</f>
        <v>Коричневый                 2557</v>
      </c>
      <c r="Z22" s="1" t="str">
        <f t="array" ref="Z22">IFERROR(INDEX(Цвет,SMALL(IF(IF($N22=КодЦвета,1=1,1=КодЦвета),ROW(Цвет)-1,""),COLUMN()-15)),"")</f>
        <v>Бежевый                       2561</v>
      </c>
      <c r="AA22" s="1" t="str">
        <f t="array" ref="AA22">IFERROR(INDEX(Цвет,SMALL(IF(IF($N22=КодЦвета,1=1,1=КодЦвета),ROW(Цвет)-1,""),COLUMN()-15)),"")</f>
        <v>Бирюзовый                   2580</v>
      </c>
      <c r="AB22" s="1" t="str">
        <f t="array" ref="AB22">IFERROR(INDEX(Цвет,SMALL(IF(IF($N22=КодЦвета,1=1,1=КодЦвета),ROW(Цвет)-1,""),COLUMN()-15)),"")</f>
        <v>Хаки                              2590</v>
      </c>
      <c r="AC22" s="1" t="str">
        <f t="array" ref="AC22">IFERROR(INDEX(Цвет,SMALL(IF(IF($N22=КодЦвета,1=1,1=КодЦвета),ROW(Цвет)-1,""),COLUMN()-15)),"")</f>
        <v>Коричневый                 2610</v>
      </c>
      <c r="AD22" s="1" t="str">
        <f t="array" ref="AD22">IFERROR(INDEX(Цвет,SMALL(IF(IF($N22=КодЦвета,1=1,1=КодЦвета),ROW(Цвет)-1,""),COLUMN()-15)),"")</f>
        <v>Розовый                        2612</v>
      </c>
      <c r="AE22" s="1" t="str">
        <f t="array" ref="AE22">IFERROR(INDEX(Цвет,SMALL(IF(IF($N22=КодЦвета,1=1,1=КодЦвета),ROW(Цвет)-1,""),COLUMN()-15)),"")</f>
        <v>Розовый                        2615</v>
      </c>
      <c r="AF22" s="1" t="str">
        <f t="array" ref="AF22">IFERROR(INDEX(Цвет,SMALL(IF(IF($N22=КодЦвета,1=1,1=КодЦвета),ROW(Цвет)-1,""),COLUMN()-15)),"")</f>
        <v>Бордовый                     2622</v>
      </c>
      <c r="AG22" s="1" t="str">
        <f t="array" ref="AG22">IFERROR(INDEX(Цвет,SMALL(IF(IF($N22=КодЦвета,1=1,1=КодЦвета),ROW(Цвет)-1,""),COLUMN()-15)),"")</f>
        <v>Бордовый                     2625</v>
      </c>
      <c r="AH22" s="1" t="str">
        <f t="array" ref="AH22">IFERROR(INDEX(Цвет,SMALL(IF(IF($N22=КодЦвета,1=1,1=КодЦвета),ROW(Цвет)-1,""),COLUMN()-15)),"")</f>
        <v>Бордовый                     2627</v>
      </c>
      <c r="AI22" s="1" t="str">
        <f t="array" ref="AI22">IFERROR(INDEX(Цвет,SMALL(IF(IF($N22=КодЦвета,1=1,1=КодЦвета),ROW(Цвет)-1,""),COLUMN()-15)),"")</f>
        <v>Сиреневый                   2642</v>
      </c>
      <c r="AJ22" s="1" t="str">
        <f t="array" ref="AJ22">IFERROR(INDEX(Цвет,SMALL(IF(IF($N22=КодЦвета,1=1,1=КодЦвета),ROW(Цвет)-1,""),COLUMN()-15)),"")</f>
        <v>Сиреневый                   2645</v>
      </c>
      <c r="AK22" s="1" t="str">
        <f t="array" ref="AK22">IFERROR(INDEX(Цвет,SMALL(IF(IF($N22=КодЦвета,1=1,1=КодЦвета),ROW(Цвет)-1,""),COLUMN()-15)),"")</f>
        <v>Серо-голубой               2655</v>
      </c>
      <c r="AL22" s="1" t="str">
        <f t="array" ref="AL22">IFERROR(INDEX(Цвет,SMALL(IF(IF($N22=КодЦвета,1=1,1=КодЦвета),ROW(Цвет)-1,""),COLUMN()-15)),"")</f>
        <v xml:space="preserve">Светло голубой           2655  </v>
      </c>
      <c r="AM22" s="1" t="str">
        <f t="array" ref="AM22">IFERROR(INDEX(Цвет,SMALL(IF(IF($N22=КодЦвета,1=1,1=КодЦвета),ROW(Цвет)-1,""),COLUMN()-15)),"")</f>
        <v>Голубой                        2657</v>
      </c>
      <c r="AN22" s="1" t="str">
        <f t="array" ref="AN22">IFERROR(INDEX(Цвет,SMALL(IF(IF($N22=КодЦвета,1=1,1=КодЦвета),ROW(Цвет)-1,""),COLUMN()-15)),"")</f>
        <v>Светло - Серый            2675</v>
      </c>
      <c r="AO22" s="1" t="str">
        <f t="array" ref="AO22">IFERROR(INDEX(Цвет,SMALL(IF(IF($N22=КодЦвета,1=1,1=КодЦвета),ROW(Цвет)-1,""),COLUMN()-15)),"")</f>
        <v>Серый                            2677</v>
      </c>
      <c r="AP22" s="1" t="str">
        <f t="array" ref="AP22">IFERROR(INDEX(Цвет,SMALL(IF(IF($N22=КодЦвета,1=1,1=КодЦвета),ROW(Цвет)-1,""),COLUMN()-15)),"")</f>
        <v>Темно  - Серый             2682</v>
      </c>
      <c r="AQ22" s="1" t="str">
        <f t="array" ref="AQ22">IFERROR(INDEX(Цвет,SMALL(IF(IF($N22=КодЦвета,1=1,1=КодЦвета),ROW(Цвет)-1,""),COLUMN()-15)),"")</f>
        <v xml:space="preserve">Чернильно - синий       2779   </v>
      </c>
      <c r="AR22" s="1" t="str">
        <f t="array" ref="AR22">IFERROR(INDEX(Цвет,SMALL(IF(IF($N22=КодЦвета,1=1,1=КодЦвета),ROW(Цвет)-1,""),COLUMN()-15)),"")</f>
        <v>Чер. - син.       2799 + 2779</v>
      </c>
      <c r="AS22" s="1" t="str">
        <f t="array" ref="AS22">IFERROR(INDEX(Цвет,SMALL(IF(IF($N22=КодЦвета,1=1,1=КодЦвета),ROW(Цвет)-1,""),COLUMN()-15)),"")</f>
        <v>Синий                           2784</v>
      </c>
      <c r="AT22" s="1" t="str">
        <f t="array" ref="AT22">IFERROR(INDEX(Цвет,SMALL(IF(IF($N22=КодЦвета,1=1,1=КодЦвета),ROW(Цвет)-1,""),COLUMN()-15)),"")</f>
        <v/>
      </c>
      <c r="AU22" s="1" t="str">
        <f t="array" ref="AU22">IFERROR(INDEX(Цвет,SMALL(IF(IF($N22=КодЦвета,1=1,1=КодЦвета),ROW(Цвет)-1,""),COLUMN()-15)),"")</f>
        <v/>
      </c>
      <c r="AV22" s="1" t="str">
        <f t="array" ref="AV22">IFERROR(INDEX(Цвет,SMALL(IF(IF($N22=КодЦвета,1=1,1=КодЦвета),ROW(Цвет)-1,""),COLUMN()-15)),"")</f>
        <v/>
      </c>
      <c r="AW22" s="1" t="str">
        <f t="array" ref="AW22">IFERROR(INDEX(Цвет,SMALL(IF(IF($N22=КодЦвета,1=1,1=КодЦвета),ROW(Цвет)-1,""),COLUMN()-15)),"")</f>
        <v/>
      </c>
      <c r="AX22" s="1" t="str">
        <f t="array" ref="AX22">IFERROR(INDEX(Цвет,SMALL(IF(IF($N22=КодЦвета,1=1,1=КодЦвета),ROW(Цвет)-1,""),COLUMN()-15)),"")</f>
        <v/>
      </c>
      <c r="AY22" s="1" t="str">
        <f t="array" ref="AY22">IFERROR(INDEX(Цвет,SMALL(IF(IF($N22=КодЦвета,1=1,1=КодЦвета),ROW(Цвет)-1,""),COLUMN()-15)),"")</f>
        <v/>
      </c>
      <c r="AZ22" s="1" t="str">
        <f t="array" ref="AZ22">IFERROR(INDEX(Цвет,SMALL(IF(IF($N22=КодЦвета,1=1,1=КодЦвета),ROW(Цвет)-1,""),COLUMN()-15)),"")</f>
        <v/>
      </c>
      <c r="BA22" s="1" t="str">
        <f t="array" ref="BA22">IFERROR(INDEX(Цвет,SMALL(IF(IF($N22=КодЦвета,1=1,1=КодЦвета),ROW(Цвет)-1,""),COLUMN()-15)),"")</f>
        <v/>
      </c>
      <c r="BB22" s="1" t="str">
        <f t="array" ref="BB22">IFERROR(INDEX(Цвет,SMALL(IF(IF($N22=КодЦвета,1=1,1=КодЦвета),ROW(Цвет)-1,""),COLUMN()-15)),"")</f>
        <v/>
      </c>
      <c r="BC22" s="1" t="str">
        <f t="array" ref="BC22">IFERROR(INDEX(Цвет,SMALL(IF(IF($N22=КодЦвета,1=1,1=КодЦвета),ROW(Цвет)-1,""),COLUMN()-15)),"")</f>
        <v/>
      </c>
      <c r="BD22" s="1" t="str">
        <f t="array" ref="BD22">IFERROR(INDEX(Цвет,SMALL(IF(IF($N22=КодЦвета,1=1,1=КодЦвета),ROW(Цвет)-1,""),COLUMN()-15)),"")</f>
        <v/>
      </c>
      <c r="BE22" s="1" t="str">
        <f t="array" ref="BE22">IFERROR(INDEX(Цвет,SMALL(IF(IF($N22=КодЦвета,1=1,1=КодЦвета),ROW(Цвет)-1,""),COLUMN()-15)),"")</f>
        <v/>
      </c>
      <c r="BF22" s="1" t="str">
        <f t="array" ref="BF22">IFERROR(INDEX(Цвет,SMALL(IF(IF($N22=КодЦвета,1=1,1=КодЦвета),ROW(Цвет)-1,""),COLUMN()-15)),"")</f>
        <v/>
      </c>
      <c r="BG22" s="1" t="str">
        <f t="array" ref="BG22">IFERROR(INDEX(Цвет,SMALL(IF(IF($N22=КодЦвета,1=1,1=КодЦвета),ROW(Цвет)-1,""),COLUMN()-15)),"")</f>
        <v/>
      </c>
      <c r="BH22" s="1" t="str">
        <f t="array" ref="BH22">IFERROR(INDEX(Цвет,SMALL(IF(IF($N22=КодЦвета,1=1,1=КодЦвета),ROW(Цвет)-1,""),COLUMN()-15)),"")</f>
        <v/>
      </c>
      <c r="BI22" s="1" t="str">
        <f t="array" ref="BI22">IFERROR(INDEX(Цвет,SMALL(IF(IF($N22=КодЦвета,1=1,1=КодЦвета),ROW(Цвет)-1,""),COLUMN()-15)),"")</f>
        <v/>
      </c>
      <c r="BJ22" s="1" t="str">
        <f t="array" ref="BJ22">IFERROR(INDEX(Цвет,SMALL(IF(IF($N22=КодЦвета,1=1,1=КодЦвета),ROW(Цвет)-1,""),COLUMN()-15)),"")</f>
        <v/>
      </c>
      <c r="BK22" s="1" t="str">
        <f t="array" ref="BK22">IFERROR(INDEX(Цвет,SMALL(IF(IF($N22=КодЦвета,1=1,1=КодЦвета),ROW(Цвет)-1,""),COLUMN()-15)),"")</f>
        <v/>
      </c>
      <c r="BL22" s="1" t="str">
        <f t="array" ref="BL22">IFERROR(INDEX(Цвет,SMALL(IF(IF($N22=КодЦвета,1=1,1=КодЦвета),ROW(Цвет)-1,""),COLUMN()-15)),"")</f>
        <v/>
      </c>
      <c r="BM22" s="1" t="str">
        <f t="array" ref="BM22">IFERROR(INDEX(Цвет,SMALL(IF(IF($N22=КодЦвета,1=1,1=КодЦвета),ROW(Цвет)-1,""),COLUMN()-15)),"")</f>
        <v/>
      </c>
    </row>
    <row r="23" spans="1:65" s="1" customFormat="1" x14ac:dyDescent="0.25">
      <c r="A23" s="51">
        <v>6</v>
      </c>
      <c r="B23" s="7"/>
      <c r="C23" s="4"/>
      <c r="D23" s="8"/>
      <c r="E23" s="9">
        <f t="shared" si="10"/>
        <v>0</v>
      </c>
      <c r="F23" s="20"/>
      <c r="G23" s="12">
        <f t="shared" si="1"/>
        <v>0</v>
      </c>
      <c r="H23" s="12">
        <f t="shared" si="2"/>
        <v>0</v>
      </c>
      <c r="I23" s="12">
        <f t="shared" si="3"/>
        <v>0</v>
      </c>
      <c r="J23" s="13">
        <f t="shared" si="4"/>
        <v>0</v>
      </c>
      <c r="K23" s="81">
        <f t="shared" si="7"/>
        <v>0</v>
      </c>
      <c r="L23" s="82"/>
      <c r="M23" s="34"/>
      <c r="N23" s="1">
        <f t="shared" si="5"/>
        <v>1</v>
      </c>
      <c r="P23" s="1" t="str">
        <f t="array" ref="P23">IFERROR(INDEX(Цвет,SMALL(IF(IF($N23=КодЦвета,1=1,1=КодЦвета),ROW(Цвет)-1,""),COLUMN()-15)),"")</f>
        <v>Белый                           2500</v>
      </c>
      <c r="Q23" s="1" t="str">
        <f t="array" ref="Q23">IFERROR(INDEX(Цвет,SMALL(IF(IF($N23=КодЦвета,1=1,1=КодЦвета),ROW(Цвет)-1,""),COLUMN()-15)),"")</f>
        <v>Желтый                        2507</v>
      </c>
      <c r="R23" s="1" t="str">
        <f t="array" ref="R23">IFERROR(INDEX(Цвет,SMALL(IF(IF($N23=КодЦвета,1=1,1=КодЦвета),ROW(Цвет)-1,""),COLUMN()-15)),"")</f>
        <v>Желтый                        2510</v>
      </c>
      <c r="S23" s="1" t="str">
        <f t="array" ref="S23">IFERROR(INDEX(Цвет,SMALL(IF(IF($N23=КодЦвета,1=1,1=КодЦвета),ROW(Цвет)-1,""),COLUMN()-15)),"")</f>
        <v>Оранжевый                  2515</v>
      </c>
      <c r="T23" s="1" t="str">
        <f t="array" ref="T23">IFERROR(INDEX(Цвет,SMALL(IF(IF($N23=КодЦвета,1=1,1=КодЦвета),ROW(Цвет)-1,""),COLUMN()-15)),"")</f>
        <v>Красный                       2520</v>
      </c>
      <c r="U23" s="1" t="str">
        <f t="array" ref="U23">IFERROR(INDEX(Цвет,SMALL(IF(IF($N23=КодЦвета,1=1,1=КодЦвета),ROW(Цвет)-1,""),COLUMN()-15)),"")</f>
        <v>Красный                       2522</v>
      </c>
      <c r="V23" s="1" t="str">
        <f t="array" ref="V23">IFERROR(INDEX(Цвет,SMALL(IF(IF($N23=КодЦвета,1=1,1=КодЦвета),ROW(Цвет)-1,""),COLUMN()-15)),"")</f>
        <v>Красный                       2523</v>
      </c>
      <c r="W23" s="1" t="str">
        <f t="array" ref="W23">IFERROR(INDEX(Цвет,SMALL(IF(IF($N23=КодЦвета,1=1,1=КодЦвета),ROW(Цвет)-1,""),COLUMN()-15)),"")</f>
        <v>Коричневый                 2535</v>
      </c>
      <c r="X23" s="1" t="str">
        <f t="array" ref="X23">IFERROR(INDEX(Цвет,SMALL(IF(IF($N23=КодЦвета,1=1,1=КодЦвета),ROW(Цвет)-1,""),COLUMN()-15)),"")</f>
        <v>Бежевый                       2545</v>
      </c>
      <c r="Y23" s="1" t="str">
        <f t="array" ref="Y23">IFERROR(INDEX(Цвет,SMALL(IF(IF($N23=КодЦвета,1=1,1=КодЦвета),ROW(Цвет)-1,""),COLUMN()-15)),"")</f>
        <v>Коричневый                 2557</v>
      </c>
      <c r="Z23" s="1" t="str">
        <f t="array" ref="Z23">IFERROR(INDEX(Цвет,SMALL(IF(IF($N23=КодЦвета,1=1,1=КодЦвета),ROW(Цвет)-1,""),COLUMN()-15)),"")</f>
        <v>Бежевый                       2561</v>
      </c>
      <c r="AA23" s="1" t="str">
        <f t="array" ref="AA23">IFERROR(INDEX(Цвет,SMALL(IF(IF($N23=КодЦвета,1=1,1=КодЦвета),ROW(Цвет)-1,""),COLUMN()-15)),"")</f>
        <v>Бирюзовый                   2580</v>
      </c>
      <c r="AB23" s="1" t="str">
        <f t="array" ref="AB23">IFERROR(INDEX(Цвет,SMALL(IF(IF($N23=КодЦвета,1=1,1=КодЦвета),ROW(Цвет)-1,""),COLUMN()-15)),"")</f>
        <v>Хаки                              2590</v>
      </c>
      <c r="AC23" s="1" t="str">
        <f t="array" ref="AC23">IFERROR(INDEX(Цвет,SMALL(IF(IF($N23=КодЦвета,1=1,1=КодЦвета),ROW(Цвет)-1,""),COLUMN()-15)),"")</f>
        <v>Коричневый                 2610</v>
      </c>
      <c r="AD23" s="1" t="str">
        <f t="array" ref="AD23">IFERROR(INDEX(Цвет,SMALL(IF(IF($N23=КодЦвета,1=1,1=КодЦвета),ROW(Цвет)-1,""),COLUMN()-15)),"")</f>
        <v>Розовый                        2612</v>
      </c>
      <c r="AE23" s="1" t="str">
        <f t="array" ref="AE23">IFERROR(INDEX(Цвет,SMALL(IF(IF($N23=КодЦвета,1=1,1=КодЦвета),ROW(Цвет)-1,""),COLUMN()-15)),"")</f>
        <v>Розовый                        2615</v>
      </c>
      <c r="AF23" s="1" t="str">
        <f t="array" ref="AF23">IFERROR(INDEX(Цвет,SMALL(IF(IF($N23=КодЦвета,1=1,1=КодЦвета),ROW(Цвет)-1,""),COLUMN()-15)),"")</f>
        <v>Бордовый                     2622</v>
      </c>
      <c r="AG23" s="1" t="str">
        <f t="array" ref="AG23">IFERROR(INDEX(Цвет,SMALL(IF(IF($N23=КодЦвета,1=1,1=КодЦвета),ROW(Цвет)-1,""),COLUMN()-15)),"")</f>
        <v>Бордовый                     2625</v>
      </c>
      <c r="AH23" s="1" t="str">
        <f t="array" ref="AH23">IFERROR(INDEX(Цвет,SMALL(IF(IF($N23=КодЦвета,1=1,1=КодЦвета),ROW(Цвет)-1,""),COLUMN()-15)),"")</f>
        <v>Бордовый                     2627</v>
      </c>
      <c r="AI23" s="1" t="str">
        <f t="array" ref="AI23">IFERROR(INDEX(Цвет,SMALL(IF(IF($N23=КодЦвета,1=1,1=КодЦвета),ROW(Цвет)-1,""),COLUMN()-15)),"")</f>
        <v>Сиреневый                   2642</v>
      </c>
      <c r="AJ23" s="1" t="str">
        <f t="array" ref="AJ23">IFERROR(INDEX(Цвет,SMALL(IF(IF($N23=КодЦвета,1=1,1=КодЦвета),ROW(Цвет)-1,""),COLUMN()-15)),"")</f>
        <v>Сиреневый                   2645</v>
      </c>
      <c r="AK23" s="1" t="str">
        <f t="array" ref="AK23">IFERROR(INDEX(Цвет,SMALL(IF(IF($N23=КодЦвета,1=1,1=КодЦвета),ROW(Цвет)-1,""),COLUMN()-15)),"")</f>
        <v>Серо-голубой               2655</v>
      </c>
      <c r="AL23" s="1" t="str">
        <f t="array" ref="AL23">IFERROR(INDEX(Цвет,SMALL(IF(IF($N23=КодЦвета,1=1,1=КодЦвета),ROW(Цвет)-1,""),COLUMN()-15)),"")</f>
        <v xml:space="preserve">Светло голубой           2655  </v>
      </c>
      <c r="AM23" s="1" t="str">
        <f t="array" ref="AM23">IFERROR(INDEX(Цвет,SMALL(IF(IF($N23=КодЦвета,1=1,1=КодЦвета),ROW(Цвет)-1,""),COLUMN()-15)),"")</f>
        <v>Голубой                        2657</v>
      </c>
      <c r="AN23" s="1" t="str">
        <f t="array" ref="AN23">IFERROR(INDEX(Цвет,SMALL(IF(IF($N23=КодЦвета,1=1,1=КодЦвета),ROW(Цвет)-1,""),COLUMN()-15)),"")</f>
        <v>Светло - Серый            2675</v>
      </c>
      <c r="AO23" s="1" t="str">
        <f t="array" ref="AO23">IFERROR(INDEX(Цвет,SMALL(IF(IF($N23=КодЦвета,1=1,1=КодЦвета),ROW(Цвет)-1,""),COLUMN()-15)),"")</f>
        <v>Серый                            2677</v>
      </c>
      <c r="AP23" s="1" t="str">
        <f t="array" ref="AP23">IFERROR(INDEX(Цвет,SMALL(IF(IF($N23=КодЦвета,1=1,1=КодЦвета),ROW(Цвет)-1,""),COLUMN()-15)),"")</f>
        <v>Темно  - Серый             2682</v>
      </c>
      <c r="AQ23" s="1" t="str">
        <f t="array" ref="AQ23">IFERROR(INDEX(Цвет,SMALL(IF(IF($N23=КодЦвета,1=1,1=КодЦвета),ROW(Цвет)-1,""),COLUMN()-15)),"")</f>
        <v xml:space="preserve">Чернильно - синий       2779   </v>
      </c>
      <c r="AR23" s="1" t="str">
        <f t="array" ref="AR23">IFERROR(INDEX(Цвет,SMALL(IF(IF($N23=КодЦвета,1=1,1=КодЦвета),ROW(Цвет)-1,""),COLUMN()-15)),"")</f>
        <v>Чер. - син.       2799 + 2779</v>
      </c>
      <c r="AS23" s="1" t="str">
        <f t="array" ref="AS23">IFERROR(INDEX(Цвет,SMALL(IF(IF($N23=КодЦвета,1=1,1=КодЦвета),ROW(Цвет)-1,""),COLUMN()-15)),"")</f>
        <v>Синий                           2784</v>
      </c>
      <c r="AT23" s="1" t="str">
        <f t="array" ref="AT23">IFERROR(INDEX(Цвет,SMALL(IF(IF($N23=КодЦвета,1=1,1=КодЦвета),ROW(Цвет)-1,""),COLUMN()-15)),"")</f>
        <v/>
      </c>
      <c r="AU23" s="1" t="str">
        <f t="array" ref="AU23">IFERROR(INDEX(Цвет,SMALL(IF(IF($N23=КодЦвета,1=1,1=КодЦвета),ROW(Цвет)-1,""),COLUMN()-15)),"")</f>
        <v/>
      </c>
      <c r="AV23" s="1" t="str">
        <f t="array" ref="AV23">IFERROR(INDEX(Цвет,SMALL(IF(IF($N23=КодЦвета,1=1,1=КодЦвета),ROW(Цвет)-1,""),COLUMN()-15)),"")</f>
        <v/>
      </c>
      <c r="AW23" s="1" t="str">
        <f t="array" ref="AW23">IFERROR(INDEX(Цвет,SMALL(IF(IF($N23=КодЦвета,1=1,1=КодЦвета),ROW(Цвет)-1,""),COLUMN()-15)),"")</f>
        <v/>
      </c>
      <c r="AX23" s="1" t="str">
        <f t="array" ref="AX23">IFERROR(INDEX(Цвет,SMALL(IF(IF($N23=КодЦвета,1=1,1=КодЦвета),ROW(Цвет)-1,""),COLUMN()-15)),"")</f>
        <v/>
      </c>
      <c r="AY23" s="1" t="str">
        <f t="array" ref="AY23">IFERROR(INDEX(Цвет,SMALL(IF(IF($N23=КодЦвета,1=1,1=КодЦвета),ROW(Цвет)-1,""),COLUMN()-15)),"")</f>
        <v/>
      </c>
      <c r="AZ23" s="1" t="str">
        <f t="array" ref="AZ23">IFERROR(INDEX(Цвет,SMALL(IF(IF($N23=КодЦвета,1=1,1=КодЦвета),ROW(Цвет)-1,""),COLUMN()-15)),"")</f>
        <v/>
      </c>
      <c r="BA23" s="1" t="str">
        <f t="array" ref="BA23">IFERROR(INDEX(Цвет,SMALL(IF(IF($N23=КодЦвета,1=1,1=КодЦвета),ROW(Цвет)-1,""),COLUMN()-15)),"")</f>
        <v/>
      </c>
      <c r="BB23" s="1" t="str">
        <f t="array" ref="BB23">IFERROR(INDEX(Цвет,SMALL(IF(IF($N23=КодЦвета,1=1,1=КодЦвета),ROW(Цвет)-1,""),COLUMN()-15)),"")</f>
        <v/>
      </c>
      <c r="BC23" s="1" t="str">
        <f t="array" ref="BC23">IFERROR(INDEX(Цвет,SMALL(IF(IF($N23=КодЦвета,1=1,1=КодЦвета),ROW(Цвет)-1,""),COLUMN()-15)),"")</f>
        <v/>
      </c>
      <c r="BD23" s="1" t="str">
        <f t="array" ref="BD23">IFERROR(INDEX(Цвет,SMALL(IF(IF($N23=КодЦвета,1=1,1=КодЦвета),ROW(Цвет)-1,""),COLUMN()-15)),"")</f>
        <v/>
      </c>
      <c r="BE23" s="1" t="str">
        <f t="array" ref="BE23">IFERROR(INDEX(Цвет,SMALL(IF(IF($N23=КодЦвета,1=1,1=КодЦвета),ROW(Цвет)-1,""),COLUMN()-15)),"")</f>
        <v/>
      </c>
      <c r="BF23" s="1" t="str">
        <f t="array" ref="BF23">IFERROR(INDEX(Цвет,SMALL(IF(IF($N23=КодЦвета,1=1,1=КодЦвета),ROW(Цвет)-1,""),COLUMN()-15)),"")</f>
        <v/>
      </c>
      <c r="BG23" s="1" t="str">
        <f t="array" ref="BG23">IFERROR(INDEX(Цвет,SMALL(IF(IF($N23=КодЦвета,1=1,1=КодЦвета),ROW(Цвет)-1,""),COLUMN()-15)),"")</f>
        <v/>
      </c>
      <c r="BH23" s="1" t="str">
        <f t="array" ref="BH23">IFERROR(INDEX(Цвет,SMALL(IF(IF($N23=КодЦвета,1=1,1=КодЦвета),ROW(Цвет)-1,""),COLUMN()-15)),"")</f>
        <v/>
      </c>
      <c r="BI23" s="1" t="str">
        <f t="array" ref="BI23">IFERROR(INDEX(Цвет,SMALL(IF(IF($N23=КодЦвета,1=1,1=КодЦвета),ROW(Цвет)-1,""),COLUMN()-15)),"")</f>
        <v/>
      </c>
      <c r="BJ23" s="1" t="str">
        <f t="array" ref="BJ23">IFERROR(INDEX(Цвет,SMALL(IF(IF($N23=КодЦвета,1=1,1=КодЦвета),ROW(Цвет)-1,""),COLUMN()-15)),"")</f>
        <v/>
      </c>
      <c r="BK23" s="1" t="str">
        <f t="array" ref="BK23">IFERROR(INDEX(Цвет,SMALL(IF(IF($N23=КодЦвета,1=1,1=КодЦвета),ROW(Цвет)-1,""),COLUMN()-15)),"")</f>
        <v/>
      </c>
      <c r="BL23" s="1" t="str">
        <f t="array" ref="BL23">IFERROR(INDEX(Цвет,SMALL(IF(IF($N23=КодЦвета,1=1,1=КодЦвета),ROW(Цвет)-1,""),COLUMN()-15)),"")</f>
        <v/>
      </c>
      <c r="BM23" s="1" t="str">
        <f t="array" ref="BM23">IFERROR(INDEX(Цвет,SMALL(IF(IF($N23=КодЦвета,1=1,1=КодЦвета),ROW(Цвет)-1,""),COLUMN()-15)),"")</f>
        <v/>
      </c>
    </row>
    <row r="24" spans="1:65" s="1" customFormat="1" x14ac:dyDescent="0.25">
      <c r="A24" s="51">
        <v>7</v>
      </c>
      <c r="B24" s="7"/>
      <c r="C24" s="4"/>
      <c r="D24" s="8"/>
      <c r="E24" s="9">
        <f t="shared" si="10"/>
        <v>0</v>
      </c>
      <c r="F24" s="20"/>
      <c r="G24" s="12">
        <f t="shared" si="1"/>
        <v>0</v>
      </c>
      <c r="H24" s="12">
        <f t="shared" si="2"/>
        <v>0</v>
      </c>
      <c r="I24" s="12">
        <f t="shared" si="3"/>
        <v>0</v>
      </c>
      <c r="J24" s="13">
        <f t="shared" si="4"/>
        <v>0</v>
      </c>
      <c r="K24" s="81">
        <f t="shared" si="7"/>
        <v>0</v>
      </c>
      <c r="L24" s="82"/>
      <c r="M24" s="34"/>
      <c r="N24" s="1">
        <f t="shared" si="5"/>
        <v>1</v>
      </c>
      <c r="P24" s="1" t="str">
        <f t="array" ref="P24">IFERROR(INDEX(Цвет,SMALL(IF(IF($N24=КодЦвета,1=1,1=КодЦвета),ROW(Цвет)-1,""),COLUMN()-15)),"")</f>
        <v>Белый                           2500</v>
      </c>
      <c r="Q24" s="1" t="str">
        <f t="array" ref="Q24">IFERROR(INDEX(Цвет,SMALL(IF(IF($N24=КодЦвета,1=1,1=КодЦвета),ROW(Цвет)-1,""),COLUMN()-15)),"")</f>
        <v>Желтый                        2507</v>
      </c>
      <c r="R24" s="1" t="str">
        <f t="array" ref="R24">IFERROR(INDEX(Цвет,SMALL(IF(IF($N24=КодЦвета,1=1,1=КодЦвета),ROW(Цвет)-1,""),COLUMN()-15)),"")</f>
        <v>Желтый                        2510</v>
      </c>
      <c r="S24" s="1" t="str">
        <f t="array" ref="S24">IFERROR(INDEX(Цвет,SMALL(IF(IF($N24=КодЦвета,1=1,1=КодЦвета),ROW(Цвет)-1,""),COLUMN()-15)),"")</f>
        <v>Оранжевый                  2515</v>
      </c>
      <c r="T24" s="1" t="str">
        <f t="array" ref="T24">IFERROR(INDEX(Цвет,SMALL(IF(IF($N24=КодЦвета,1=1,1=КодЦвета),ROW(Цвет)-1,""),COLUMN()-15)),"")</f>
        <v>Красный                       2520</v>
      </c>
      <c r="U24" s="1" t="str">
        <f t="array" ref="U24">IFERROR(INDEX(Цвет,SMALL(IF(IF($N24=КодЦвета,1=1,1=КодЦвета),ROW(Цвет)-1,""),COLUMN()-15)),"")</f>
        <v>Красный                       2522</v>
      </c>
      <c r="V24" s="1" t="str">
        <f t="array" ref="V24">IFERROR(INDEX(Цвет,SMALL(IF(IF($N24=КодЦвета,1=1,1=КодЦвета),ROW(Цвет)-1,""),COLUMN()-15)),"")</f>
        <v>Красный                       2523</v>
      </c>
      <c r="W24" s="1" t="str">
        <f t="array" ref="W24">IFERROR(INDEX(Цвет,SMALL(IF(IF($N24=КодЦвета,1=1,1=КодЦвета),ROW(Цвет)-1,""),COLUMN()-15)),"")</f>
        <v>Коричневый                 2535</v>
      </c>
      <c r="X24" s="1" t="str">
        <f t="array" ref="X24">IFERROR(INDEX(Цвет,SMALL(IF(IF($N24=КодЦвета,1=1,1=КодЦвета),ROW(Цвет)-1,""),COLUMN()-15)),"")</f>
        <v>Бежевый                       2545</v>
      </c>
      <c r="Y24" s="1" t="str">
        <f t="array" ref="Y24">IFERROR(INDEX(Цвет,SMALL(IF(IF($N24=КодЦвета,1=1,1=КодЦвета),ROW(Цвет)-1,""),COLUMN()-15)),"")</f>
        <v>Коричневый                 2557</v>
      </c>
      <c r="Z24" s="1" t="str">
        <f t="array" ref="Z24">IFERROR(INDEX(Цвет,SMALL(IF(IF($N24=КодЦвета,1=1,1=КодЦвета),ROW(Цвет)-1,""),COLUMN()-15)),"")</f>
        <v>Бежевый                       2561</v>
      </c>
      <c r="AA24" s="1" t="str">
        <f t="array" ref="AA24">IFERROR(INDEX(Цвет,SMALL(IF(IF($N24=КодЦвета,1=1,1=КодЦвета),ROW(Цвет)-1,""),COLUMN()-15)),"")</f>
        <v>Бирюзовый                   2580</v>
      </c>
      <c r="AB24" s="1" t="str">
        <f t="array" ref="AB24">IFERROR(INDEX(Цвет,SMALL(IF(IF($N24=КодЦвета,1=1,1=КодЦвета),ROW(Цвет)-1,""),COLUMN()-15)),"")</f>
        <v>Хаки                              2590</v>
      </c>
      <c r="AC24" s="1" t="str">
        <f t="array" ref="AC24">IFERROR(INDEX(Цвет,SMALL(IF(IF($N24=КодЦвета,1=1,1=КодЦвета),ROW(Цвет)-1,""),COLUMN()-15)),"")</f>
        <v>Коричневый                 2610</v>
      </c>
      <c r="AD24" s="1" t="str">
        <f t="array" ref="AD24">IFERROR(INDEX(Цвет,SMALL(IF(IF($N24=КодЦвета,1=1,1=КодЦвета),ROW(Цвет)-1,""),COLUMN()-15)),"")</f>
        <v>Розовый                        2612</v>
      </c>
      <c r="AE24" s="1" t="str">
        <f t="array" ref="AE24">IFERROR(INDEX(Цвет,SMALL(IF(IF($N24=КодЦвета,1=1,1=КодЦвета),ROW(Цвет)-1,""),COLUMN()-15)),"")</f>
        <v>Розовый                        2615</v>
      </c>
      <c r="AF24" s="1" t="str">
        <f t="array" ref="AF24">IFERROR(INDEX(Цвет,SMALL(IF(IF($N24=КодЦвета,1=1,1=КодЦвета),ROW(Цвет)-1,""),COLUMN()-15)),"")</f>
        <v>Бордовый                     2622</v>
      </c>
      <c r="AG24" s="1" t="str">
        <f t="array" ref="AG24">IFERROR(INDEX(Цвет,SMALL(IF(IF($N24=КодЦвета,1=1,1=КодЦвета),ROW(Цвет)-1,""),COLUMN()-15)),"")</f>
        <v>Бордовый                     2625</v>
      </c>
      <c r="AH24" s="1" t="str">
        <f t="array" ref="AH24">IFERROR(INDEX(Цвет,SMALL(IF(IF($N24=КодЦвета,1=1,1=КодЦвета),ROW(Цвет)-1,""),COLUMN()-15)),"")</f>
        <v>Бордовый                     2627</v>
      </c>
      <c r="AI24" s="1" t="str">
        <f t="array" ref="AI24">IFERROR(INDEX(Цвет,SMALL(IF(IF($N24=КодЦвета,1=1,1=КодЦвета),ROW(Цвет)-1,""),COLUMN()-15)),"")</f>
        <v>Сиреневый                   2642</v>
      </c>
      <c r="AJ24" s="1" t="str">
        <f t="array" ref="AJ24">IFERROR(INDEX(Цвет,SMALL(IF(IF($N24=КодЦвета,1=1,1=КодЦвета),ROW(Цвет)-1,""),COLUMN()-15)),"")</f>
        <v>Сиреневый                   2645</v>
      </c>
      <c r="AK24" s="1" t="str">
        <f t="array" ref="AK24">IFERROR(INDEX(Цвет,SMALL(IF(IF($N24=КодЦвета,1=1,1=КодЦвета),ROW(Цвет)-1,""),COLUMN()-15)),"")</f>
        <v>Серо-голубой               2655</v>
      </c>
      <c r="AL24" s="1" t="str">
        <f t="array" ref="AL24">IFERROR(INDEX(Цвет,SMALL(IF(IF($N24=КодЦвета,1=1,1=КодЦвета),ROW(Цвет)-1,""),COLUMN()-15)),"")</f>
        <v xml:space="preserve">Светло голубой           2655  </v>
      </c>
      <c r="AM24" s="1" t="str">
        <f t="array" ref="AM24">IFERROR(INDEX(Цвет,SMALL(IF(IF($N24=КодЦвета,1=1,1=КодЦвета),ROW(Цвет)-1,""),COLUMN()-15)),"")</f>
        <v>Голубой                        2657</v>
      </c>
      <c r="AN24" s="1" t="str">
        <f t="array" ref="AN24">IFERROR(INDEX(Цвет,SMALL(IF(IF($N24=КодЦвета,1=1,1=КодЦвета),ROW(Цвет)-1,""),COLUMN()-15)),"")</f>
        <v>Светло - Серый            2675</v>
      </c>
      <c r="AO24" s="1" t="str">
        <f t="array" ref="AO24">IFERROR(INDEX(Цвет,SMALL(IF(IF($N24=КодЦвета,1=1,1=КодЦвета),ROW(Цвет)-1,""),COLUMN()-15)),"")</f>
        <v>Серый                            2677</v>
      </c>
      <c r="AP24" s="1" t="str">
        <f t="array" ref="AP24">IFERROR(INDEX(Цвет,SMALL(IF(IF($N24=КодЦвета,1=1,1=КодЦвета),ROW(Цвет)-1,""),COLUMN()-15)),"")</f>
        <v>Темно  - Серый             2682</v>
      </c>
      <c r="AQ24" s="1" t="str">
        <f t="array" ref="AQ24">IFERROR(INDEX(Цвет,SMALL(IF(IF($N24=КодЦвета,1=1,1=КодЦвета),ROW(Цвет)-1,""),COLUMN()-15)),"")</f>
        <v xml:space="preserve">Чернильно - синий       2779   </v>
      </c>
      <c r="AR24" s="1" t="str">
        <f t="array" ref="AR24">IFERROR(INDEX(Цвет,SMALL(IF(IF($N24=КодЦвета,1=1,1=КодЦвета),ROW(Цвет)-1,""),COLUMN()-15)),"")</f>
        <v>Чер. - син.       2799 + 2779</v>
      </c>
      <c r="AS24" s="1" t="str">
        <f t="array" ref="AS24">IFERROR(INDEX(Цвет,SMALL(IF(IF($N24=КодЦвета,1=1,1=КодЦвета),ROW(Цвет)-1,""),COLUMN()-15)),"")</f>
        <v>Синий                           2784</v>
      </c>
      <c r="AT24" s="1" t="str">
        <f t="array" ref="AT24">IFERROR(INDEX(Цвет,SMALL(IF(IF($N24=КодЦвета,1=1,1=КодЦвета),ROW(Цвет)-1,""),COLUMN()-15)),"")</f>
        <v/>
      </c>
      <c r="AU24" s="1" t="str">
        <f t="array" ref="AU24">IFERROR(INDEX(Цвет,SMALL(IF(IF($N24=КодЦвета,1=1,1=КодЦвета),ROW(Цвет)-1,""),COLUMN()-15)),"")</f>
        <v/>
      </c>
      <c r="AV24" s="1" t="str">
        <f t="array" ref="AV24">IFERROR(INDEX(Цвет,SMALL(IF(IF($N24=КодЦвета,1=1,1=КодЦвета),ROW(Цвет)-1,""),COLUMN()-15)),"")</f>
        <v/>
      </c>
      <c r="AW24" s="1" t="str">
        <f t="array" ref="AW24">IFERROR(INDEX(Цвет,SMALL(IF(IF($N24=КодЦвета,1=1,1=КодЦвета),ROW(Цвет)-1,""),COLUMN()-15)),"")</f>
        <v/>
      </c>
      <c r="AX24" s="1" t="str">
        <f t="array" ref="AX24">IFERROR(INDEX(Цвет,SMALL(IF(IF($N24=КодЦвета,1=1,1=КодЦвета),ROW(Цвет)-1,""),COLUMN()-15)),"")</f>
        <v/>
      </c>
      <c r="AY24" s="1" t="str">
        <f t="array" ref="AY24">IFERROR(INDEX(Цвет,SMALL(IF(IF($N24=КодЦвета,1=1,1=КодЦвета),ROW(Цвет)-1,""),COLUMN()-15)),"")</f>
        <v/>
      </c>
      <c r="AZ24" s="1" t="str">
        <f t="array" ref="AZ24">IFERROR(INDEX(Цвет,SMALL(IF(IF($N24=КодЦвета,1=1,1=КодЦвета),ROW(Цвет)-1,""),COLUMN()-15)),"")</f>
        <v/>
      </c>
      <c r="BA24" s="1" t="str">
        <f t="array" ref="BA24">IFERROR(INDEX(Цвет,SMALL(IF(IF($N24=КодЦвета,1=1,1=КодЦвета),ROW(Цвет)-1,""),COLUMN()-15)),"")</f>
        <v/>
      </c>
      <c r="BB24" s="1" t="str">
        <f t="array" ref="BB24">IFERROR(INDEX(Цвет,SMALL(IF(IF($N24=КодЦвета,1=1,1=КодЦвета),ROW(Цвет)-1,""),COLUMN()-15)),"")</f>
        <v/>
      </c>
      <c r="BC24" s="1" t="str">
        <f t="array" ref="BC24">IFERROR(INDEX(Цвет,SMALL(IF(IF($N24=КодЦвета,1=1,1=КодЦвета),ROW(Цвет)-1,""),COLUMN()-15)),"")</f>
        <v/>
      </c>
      <c r="BD24" s="1" t="str">
        <f t="array" ref="BD24">IFERROR(INDEX(Цвет,SMALL(IF(IF($N24=КодЦвета,1=1,1=КодЦвета),ROW(Цвет)-1,""),COLUMN()-15)),"")</f>
        <v/>
      </c>
      <c r="BE24" s="1" t="str">
        <f t="array" ref="BE24">IFERROR(INDEX(Цвет,SMALL(IF(IF($N24=КодЦвета,1=1,1=КодЦвета),ROW(Цвет)-1,""),COLUMN()-15)),"")</f>
        <v/>
      </c>
      <c r="BF24" s="1" t="str">
        <f t="array" ref="BF24">IFERROR(INDEX(Цвет,SMALL(IF(IF($N24=КодЦвета,1=1,1=КодЦвета),ROW(Цвет)-1,""),COLUMN()-15)),"")</f>
        <v/>
      </c>
      <c r="BG24" s="1" t="str">
        <f t="array" ref="BG24">IFERROR(INDEX(Цвет,SMALL(IF(IF($N24=КодЦвета,1=1,1=КодЦвета),ROW(Цвет)-1,""),COLUMN()-15)),"")</f>
        <v/>
      </c>
      <c r="BH24" s="1" t="str">
        <f t="array" ref="BH24">IFERROR(INDEX(Цвет,SMALL(IF(IF($N24=КодЦвета,1=1,1=КодЦвета),ROW(Цвет)-1,""),COLUMN()-15)),"")</f>
        <v/>
      </c>
      <c r="BI24" s="1" t="str">
        <f t="array" ref="BI24">IFERROR(INDEX(Цвет,SMALL(IF(IF($N24=КодЦвета,1=1,1=КодЦвета),ROW(Цвет)-1,""),COLUMN()-15)),"")</f>
        <v/>
      </c>
      <c r="BJ24" s="1" t="str">
        <f t="array" ref="BJ24">IFERROR(INDEX(Цвет,SMALL(IF(IF($N24=КодЦвета,1=1,1=КодЦвета),ROW(Цвет)-1,""),COLUMN()-15)),"")</f>
        <v/>
      </c>
      <c r="BK24" s="1" t="str">
        <f t="array" ref="BK24">IFERROR(INDEX(Цвет,SMALL(IF(IF($N24=КодЦвета,1=1,1=КодЦвета),ROW(Цвет)-1,""),COLUMN()-15)),"")</f>
        <v/>
      </c>
      <c r="BL24" s="1" t="str">
        <f t="array" ref="BL24">IFERROR(INDEX(Цвет,SMALL(IF(IF($N24=КодЦвета,1=1,1=КодЦвета),ROW(Цвет)-1,""),COLUMN()-15)),"")</f>
        <v/>
      </c>
      <c r="BM24" s="1" t="str">
        <f t="array" ref="BM24">IFERROR(INDEX(Цвет,SMALL(IF(IF($N24=КодЦвета,1=1,1=КодЦвета),ROW(Цвет)-1,""),COLUMN()-15)),"")</f>
        <v/>
      </c>
    </row>
    <row r="25" spans="1:65" s="1" customFormat="1" x14ac:dyDescent="0.25">
      <c r="A25" s="51">
        <v>8</v>
      </c>
      <c r="B25" s="7"/>
      <c r="C25" s="4"/>
      <c r="D25" s="8"/>
      <c r="E25" s="9">
        <f t="shared" si="10"/>
        <v>0</v>
      </c>
      <c r="F25" s="20"/>
      <c r="G25" s="12">
        <f t="shared" si="1"/>
        <v>0</v>
      </c>
      <c r="H25" s="12">
        <f t="shared" si="2"/>
        <v>0</v>
      </c>
      <c r="I25" s="12">
        <f t="shared" si="3"/>
        <v>0</v>
      </c>
      <c r="J25" s="13">
        <f t="shared" si="4"/>
        <v>0</v>
      </c>
      <c r="K25" s="81">
        <f t="shared" si="7"/>
        <v>0</v>
      </c>
      <c r="L25" s="82"/>
      <c r="M25" s="34"/>
      <c r="N25" s="1">
        <f t="shared" si="5"/>
        <v>1</v>
      </c>
      <c r="P25" s="1" t="str">
        <f t="array" ref="P25">IFERROR(INDEX(Цвет,SMALL(IF(IF($N25=КодЦвета,1=1,1=КодЦвета),ROW(Цвет)-1,""),COLUMN()-15)),"")</f>
        <v>Белый                           2500</v>
      </c>
      <c r="Q25" s="1" t="str">
        <f t="array" ref="Q25">IFERROR(INDEX(Цвет,SMALL(IF(IF($N25=КодЦвета,1=1,1=КодЦвета),ROW(Цвет)-1,""),COLUMN()-15)),"")</f>
        <v>Желтый                        2507</v>
      </c>
      <c r="R25" s="1" t="str">
        <f t="array" ref="R25">IFERROR(INDEX(Цвет,SMALL(IF(IF($N25=КодЦвета,1=1,1=КодЦвета),ROW(Цвет)-1,""),COLUMN()-15)),"")</f>
        <v>Желтый                        2510</v>
      </c>
      <c r="S25" s="1" t="str">
        <f t="array" ref="S25">IFERROR(INDEX(Цвет,SMALL(IF(IF($N25=КодЦвета,1=1,1=КодЦвета),ROW(Цвет)-1,""),COLUMN()-15)),"")</f>
        <v>Оранжевый                  2515</v>
      </c>
      <c r="T25" s="1" t="str">
        <f t="array" ref="T25">IFERROR(INDEX(Цвет,SMALL(IF(IF($N25=КодЦвета,1=1,1=КодЦвета),ROW(Цвет)-1,""),COLUMN()-15)),"")</f>
        <v>Красный                       2520</v>
      </c>
      <c r="U25" s="1" t="str">
        <f t="array" ref="U25">IFERROR(INDEX(Цвет,SMALL(IF(IF($N25=КодЦвета,1=1,1=КодЦвета),ROW(Цвет)-1,""),COLUMN()-15)),"")</f>
        <v>Красный                       2522</v>
      </c>
      <c r="V25" s="1" t="str">
        <f t="array" ref="V25">IFERROR(INDEX(Цвет,SMALL(IF(IF($N25=КодЦвета,1=1,1=КодЦвета),ROW(Цвет)-1,""),COLUMN()-15)),"")</f>
        <v>Красный                       2523</v>
      </c>
      <c r="W25" s="1" t="str">
        <f t="array" ref="W25">IFERROR(INDEX(Цвет,SMALL(IF(IF($N25=КодЦвета,1=1,1=КодЦвета),ROW(Цвет)-1,""),COLUMN()-15)),"")</f>
        <v>Коричневый                 2535</v>
      </c>
      <c r="X25" s="1" t="str">
        <f t="array" ref="X25">IFERROR(INDEX(Цвет,SMALL(IF(IF($N25=КодЦвета,1=1,1=КодЦвета),ROW(Цвет)-1,""),COLUMN()-15)),"")</f>
        <v>Бежевый                       2545</v>
      </c>
      <c r="Y25" s="1" t="str">
        <f t="array" ref="Y25">IFERROR(INDEX(Цвет,SMALL(IF(IF($N25=КодЦвета,1=1,1=КодЦвета),ROW(Цвет)-1,""),COLUMN()-15)),"")</f>
        <v>Коричневый                 2557</v>
      </c>
      <c r="Z25" s="1" t="str">
        <f t="array" ref="Z25">IFERROR(INDEX(Цвет,SMALL(IF(IF($N25=КодЦвета,1=1,1=КодЦвета),ROW(Цвет)-1,""),COLUMN()-15)),"")</f>
        <v>Бежевый                       2561</v>
      </c>
      <c r="AA25" s="1" t="str">
        <f t="array" ref="AA25">IFERROR(INDEX(Цвет,SMALL(IF(IF($N25=КодЦвета,1=1,1=КодЦвета),ROW(Цвет)-1,""),COLUMN()-15)),"")</f>
        <v>Бирюзовый                   2580</v>
      </c>
      <c r="AB25" s="1" t="str">
        <f t="array" ref="AB25">IFERROR(INDEX(Цвет,SMALL(IF(IF($N25=КодЦвета,1=1,1=КодЦвета),ROW(Цвет)-1,""),COLUMN()-15)),"")</f>
        <v>Хаки                              2590</v>
      </c>
      <c r="AC25" s="1" t="str">
        <f t="array" ref="AC25">IFERROR(INDEX(Цвет,SMALL(IF(IF($N25=КодЦвета,1=1,1=КодЦвета),ROW(Цвет)-1,""),COLUMN()-15)),"")</f>
        <v>Коричневый                 2610</v>
      </c>
      <c r="AD25" s="1" t="str">
        <f t="array" ref="AD25">IFERROR(INDEX(Цвет,SMALL(IF(IF($N25=КодЦвета,1=1,1=КодЦвета),ROW(Цвет)-1,""),COLUMN()-15)),"")</f>
        <v>Розовый                        2612</v>
      </c>
      <c r="AE25" s="1" t="str">
        <f t="array" ref="AE25">IFERROR(INDEX(Цвет,SMALL(IF(IF($N25=КодЦвета,1=1,1=КодЦвета),ROW(Цвет)-1,""),COLUMN()-15)),"")</f>
        <v>Розовый                        2615</v>
      </c>
      <c r="AF25" s="1" t="str">
        <f t="array" ref="AF25">IFERROR(INDEX(Цвет,SMALL(IF(IF($N25=КодЦвета,1=1,1=КодЦвета),ROW(Цвет)-1,""),COLUMN()-15)),"")</f>
        <v>Бордовый                     2622</v>
      </c>
      <c r="AG25" s="1" t="str">
        <f t="array" ref="AG25">IFERROR(INDEX(Цвет,SMALL(IF(IF($N25=КодЦвета,1=1,1=КодЦвета),ROW(Цвет)-1,""),COLUMN()-15)),"")</f>
        <v>Бордовый                     2625</v>
      </c>
      <c r="AH25" s="1" t="str">
        <f t="array" ref="AH25">IFERROR(INDEX(Цвет,SMALL(IF(IF($N25=КодЦвета,1=1,1=КодЦвета),ROW(Цвет)-1,""),COLUMN()-15)),"")</f>
        <v>Бордовый                     2627</v>
      </c>
      <c r="AI25" s="1" t="str">
        <f t="array" ref="AI25">IFERROR(INDEX(Цвет,SMALL(IF(IF($N25=КодЦвета,1=1,1=КодЦвета),ROW(Цвет)-1,""),COLUMN()-15)),"")</f>
        <v>Сиреневый                   2642</v>
      </c>
      <c r="AJ25" s="1" t="str">
        <f t="array" ref="AJ25">IFERROR(INDEX(Цвет,SMALL(IF(IF($N25=КодЦвета,1=1,1=КодЦвета),ROW(Цвет)-1,""),COLUMN()-15)),"")</f>
        <v>Сиреневый                   2645</v>
      </c>
      <c r="AK25" s="1" t="str">
        <f t="array" ref="AK25">IFERROR(INDEX(Цвет,SMALL(IF(IF($N25=КодЦвета,1=1,1=КодЦвета),ROW(Цвет)-1,""),COLUMN()-15)),"")</f>
        <v>Серо-голубой               2655</v>
      </c>
      <c r="AL25" s="1" t="str">
        <f t="array" ref="AL25">IFERROR(INDEX(Цвет,SMALL(IF(IF($N25=КодЦвета,1=1,1=КодЦвета),ROW(Цвет)-1,""),COLUMN()-15)),"")</f>
        <v xml:space="preserve">Светло голубой           2655  </v>
      </c>
      <c r="AM25" s="1" t="str">
        <f t="array" ref="AM25">IFERROR(INDEX(Цвет,SMALL(IF(IF($N25=КодЦвета,1=1,1=КодЦвета),ROW(Цвет)-1,""),COLUMN()-15)),"")</f>
        <v>Голубой                        2657</v>
      </c>
      <c r="AN25" s="1" t="str">
        <f t="array" ref="AN25">IFERROR(INDEX(Цвет,SMALL(IF(IF($N25=КодЦвета,1=1,1=КодЦвета),ROW(Цвет)-1,""),COLUMN()-15)),"")</f>
        <v>Светло - Серый            2675</v>
      </c>
      <c r="AO25" s="1" t="str">
        <f t="array" ref="AO25">IFERROR(INDEX(Цвет,SMALL(IF(IF($N25=КодЦвета,1=1,1=КодЦвета),ROW(Цвет)-1,""),COLUMN()-15)),"")</f>
        <v>Серый                            2677</v>
      </c>
      <c r="AP25" s="1" t="str">
        <f t="array" ref="AP25">IFERROR(INDEX(Цвет,SMALL(IF(IF($N25=КодЦвета,1=1,1=КодЦвета),ROW(Цвет)-1,""),COLUMN()-15)),"")</f>
        <v>Темно  - Серый             2682</v>
      </c>
      <c r="AQ25" s="1" t="str">
        <f t="array" ref="AQ25">IFERROR(INDEX(Цвет,SMALL(IF(IF($N25=КодЦвета,1=1,1=КодЦвета),ROW(Цвет)-1,""),COLUMN()-15)),"")</f>
        <v xml:space="preserve">Чернильно - синий       2779   </v>
      </c>
      <c r="AR25" s="1" t="str">
        <f t="array" ref="AR25">IFERROR(INDEX(Цвет,SMALL(IF(IF($N25=КодЦвета,1=1,1=КодЦвета),ROW(Цвет)-1,""),COLUMN()-15)),"")</f>
        <v>Чер. - син.       2799 + 2779</v>
      </c>
      <c r="AS25" s="1" t="str">
        <f t="array" ref="AS25">IFERROR(INDEX(Цвет,SMALL(IF(IF($N25=КодЦвета,1=1,1=КодЦвета),ROW(Цвет)-1,""),COLUMN()-15)),"")</f>
        <v>Синий                           2784</v>
      </c>
      <c r="AT25" s="1" t="str">
        <f t="array" ref="AT25">IFERROR(INDEX(Цвет,SMALL(IF(IF($N25=КодЦвета,1=1,1=КодЦвета),ROW(Цвет)-1,""),COLUMN()-15)),"")</f>
        <v/>
      </c>
      <c r="AU25" s="1" t="str">
        <f t="array" ref="AU25">IFERROR(INDEX(Цвет,SMALL(IF(IF($N25=КодЦвета,1=1,1=КодЦвета),ROW(Цвет)-1,""),COLUMN()-15)),"")</f>
        <v/>
      </c>
      <c r="AV25" s="1" t="str">
        <f t="array" ref="AV25">IFERROR(INDEX(Цвет,SMALL(IF(IF($N25=КодЦвета,1=1,1=КодЦвета),ROW(Цвет)-1,""),COLUMN()-15)),"")</f>
        <v/>
      </c>
      <c r="AW25" s="1" t="str">
        <f t="array" ref="AW25">IFERROR(INDEX(Цвет,SMALL(IF(IF($N25=КодЦвета,1=1,1=КодЦвета),ROW(Цвет)-1,""),COLUMN()-15)),"")</f>
        <v/>
      </c>
      <c r="AX25" s="1" t="str">
        <f t="array" ref="AX25">IFERROR(INDEX(Цвет,SMALL(IF(IF($N25=КодЦвета,1=1,1=КодЦвета),ROW(Цвет)-1,""),COLUMN()-15)),"")</f>
        <v/>
      </c>
      <c r="AY25" s="1" t="str">
        <f t="array" ref="AY25">IFERROR(INDEX(Цвет,SMALL(IF(IF($N25=КодЦвета,1=1,1=КодЦвета),ROW(Цвет)-1,""),COLUMN()-15)),"")</f>
        <v/>
      </c>
      <c r="AZ25" s="1" t="str">
        <f t="array" ref="AZ25">IFERROR(INDEX(Цвет,SMALL(IF(IF($N25=КодЦвета,1=1,1=КодЦвета),ROW(Цвет)-1,""),COLUMN()-15)),"")</f>
        <v/>
      </c>
      <c r="BA25" s="1" t="str">
        <f t="array" ref="BA25">IFERROR(INDEX(Цвет,SMALL(IF(IF($N25=КодЦвета,1=1,1=КодЦвета),ROW(Цвет)-1,""),COLUMN()-15)),"")</f>
        <v/>
      </c>
      <c r="BB25" s="1" t="str">
        <f t="array" ref="BB25">IFERROR(INDEX(Цвет,SMALL(IF(IF($N25=КодЦвета,1=1,1=КодЦвета),ROW(Цвет)-1,""),COLUMN()-15)),"")</f>
        <v/>
      </c>
      <c r="BC25" s="1" t="str">
        <f t="array" ref="BC25">IFERROR(INDEX(Цвет,SMALL(IF(IF($N25=КодЦвета,1=1,1=КодЦвета),ROW(Цвет)-1,""),COLUMN()-15)),"")</f>
        <v/>
      </c>
      <c r="BD25" s="1" t="str">
        <f t="array" ref="BD25">IFERROR(INDEX(Цвет,SMALL(IF(IF($N25=КодЦвета,1=1,1=КодЦвета),ROW(Цвет)-1,""),COLUMN()-15)),"")</f>
        <v/>
      </c>
      <c r="BE25" s="1" t="str">
        <f t="array" ref="BE25">IFERROR(INDEX(Цвет,SMALL(IF(IF($N25=КодЦвета,1=1,1=КодЦвета),ROW(Цвет)-1,""),COLUMN()-15)),"")</f>
        <v/>
      </c>
      <c r="BF25" s="1" t="str">
        <f t="array" ref="BF25">IFERROR(INDEX(Цвет,SMALL(IF(IF($N25=КодЦвета,1=1,1=КодЦвета),ROW(Цвет)-1,""),COLUMN()-15)),"")</f>
        <v/>
      </c>
      <c r="BG25" s="1" t="str">
        <f t="array" ref="BG25">IFERROR(INDEX(Цвет,SMALL(IF(IF($N25=КодЦвета,1=1,1=КодЦвета),ROW(Цвет)-1,""),COLUMN()-15)),"")</f>
        <v/>
      </c>
      <c r="BH25" s="1" t="str">
        <f t="array" ref="BH25">IFERROR(INDEX(Цвет,SMALL(IF(IF($N25=КодЦвета,1=1,1=КодЦвета),ROW(Цвет)-1,""),COLUMN()-15)),"")</f>
        <v/>
      </c>
      <c r="BI25" s="1" t="str">
        <f t="array" ref="BI25">IFERROR(INDEX(Цвет,SMALL(IF(IF($N25=КодЦвета,1=1,1=КодЦвета),ROW(Цвет)-1,""),COLUMN()-15)),"")</f>
        <v/>
      </c>
      <c r="BJ25" s="1" t="str">
        <f t="array" ref="BJ25">IFERROR(INDEX(Цвет,SMALL(IF(IF($N25=КодЦвета,1=1,1=КодЦвета),ROW(Цвет)-1,""),COLUMN()-15)),"")</f>
        <v/>
      </c>
      <c r="BK25" s="1" t="str">
        <f t="array" ref="BK25">IFERROR(INDEX(Цвет,SMALL(IF(IF($N25=КодЦвета,1=1,1=КодЦвета),ROW(Цвет)-1,""),COLUMN()-15)),"")</f>
        <v/>
      </c>
      <c r="BL25" s="1" t="str">
        <f t="array" ref="BL25">IFERROR(INDEX(Цвет,SMALL(IF(IF($N25=КодЦвета,1=1,1=КодЦвета),ROW(Цвет)-1,""),COLUMN()-15)),"")</f>
        <v/>
      </c>
      <c r="BM25" s="1" t="str">
        <f t="array" ref="BM25">IFERROR(INDEX(Цвет,SMALL(IF(IF($N25=КодЦвета,1=1,1=КодЦвета),ROW(Цвет)-1,""),COLUMN()-15)),"")</f>
        <v/>
      </c>
    </row>
    <row r="26" spans="1:65" s="1" customFormat="1" x14ac:dyDescent="0.25">
      <c r="A26" s="51">
        <v>9</v>
      </c>
      <c r="B26" s="7"/>
      <c r="C26" s="4"/>
      <c r="D26" s="8"/>
      <c r="E26" s="9">
        <f t="shared" si="10"/>
        <v>0</v>
      </c>
      <c r="F26" s="20"/>
      <c r="G26" s="12">
        <f t="shared" si="1"/>
        <v>0</v>
      </c>
      <c r="H26" s="12">
        <f t="shared" si="2"/>
        <v>0</v>
      </c>
      <c r="I26" s="12">
        <f t="shared" si="3"/>
        <v>0</v>
      </c>
      <c r="J26" s="13">
        <f t="shared" si="4"/>
        <v>0</v>
      </c>
      <c r="K26" s="81">
        <f t="shared" si="7"/>
        <v>0</v>
      </c>
      <c r="L26" s="82"/>
      <c r="M26" s="34"/>
      <c r="N26" s="1">
        <f t="shared" si="5"/>
        <v>1</v>
      </c>
      <c r="P26" s="1" t="str">
        <f t="array" ref="P26">IFERROR(INDEX(Цвет,SMALL(IF(IF($N26=КодЦвета,1=1,1=КодЦвета),ROW(Цвет)-1,""),COLUMN()-15)),"")</f>
        <v>Белый                           2500</v>
      </c>
      <c r="Q26" s="1" t="str">
        <f t="array" ref="Q26">IFERROR(INDEX(Цвет,SMALL(IF(IF($N26=КодЦвета,1=1,1=КодЦвета),ROW(Цвет)-1,""),COLUMN()-15)),"")</f>
        <v>Желтый                        2507</v>
      </c>
      <c r="R26" s="1" t="str">
        <f t="array" ref="R26">IFERROR(INDEX(Цвет,SMALL(IF(IF($N26=КодЦвета,1=1,1=КодЦвета),ROW(Цвет)-1,""),COLUMN()-15)),"")</f>
        <v>Желтый                        2510</v>
      </c>
      <c r="S26" s="1" t="str">
        <f t="array" ref="S26">IFERROR(INDEX(Цвет,SMALL(IF(IF($N26=КодЦвета,1=1,1=КодЦвета),ROW(Цвет)-1,""),COLUMN()-15)),"")</f>
        <v>Оранжевый                  2515</v>
      </c>
      <c r="T26" s="1" t="str">
        <f t="array" ref="T26">IFERROR(INDEX(Цвет,SMALL(IF(IF($N26=КодЦвета,1=1,1=КодЦвета),ROW(Цвет)-1,""),COLUMN()-15)),"")</f>
        <v>Красный                       2520</v>
      </c>
      <c r="U26" s="1" t="str">
        <f t="array" ref="U26">IFERROR(INDEX(Цвет,SMALL(IF(IF($N26=КодЦвета,1=1,1=КодЦвета),ROW(Цвет)-1,""),COLUMN()-15)),"")</f>
        <v>Красный                       2522</v>
      </c>
      <c r="V26" s="1" t="str">
        <f t="array" ref="V26">IFERROR(INDEX(Цвет,SMALL(IF(IF($N26=КодЦвета,1=1,1=КодЦвета),ROW(Цвет)-1,""),COLUMN()-15)),"")</f>
        <v>Красный                       2523</v>
      </c>
      <c r="W26" s="1" t="str">
        <f t="array" ref="W26">IFERROR(INDEX(Цвет,SMALL(IF(IF($N26=КодЦвета,1=1,1=КодЦвета),ROW(Цвет)-1,""),COLUMN()-15)),"")</f>
        <v>Коричневый                 2535</v>
      </c>
      <c r="X26" s="1" t="str">
        <f t="array" ref="X26">IFERROR(INDEX(Цвет,SMALL(IF(IF($N26=КодЦвета,1=1,1=КодЦвета),ROW(Цвет)-1,""),COLUMN()-15)),"")</f>
        <v>Бежевый                       2545</v>
      </c>
      <c r="Y26" s="1" t="str">
        <f t="array" ref="Y26">IFERROR(INDEX(Цвет,SMALL(IF(IF($N26=КодЦвета,1=1,1=КодЦвета),ROW(Цвет)-1,""),COLUMN()-15)),"")</f>
        <v>Коричневый                 2557</v>
      </c>
      <c r="Z26" s="1" t="str">
        <f t="array" ref="Z26">IFERROR(INDEX(Цвет,SMALL(IF(IF($N26=КодЦвета,1=1,1=КодЦвета),ROW(Цвет)-1,""),COLUMN()-15)),"")</f>
        <v>Бежевый                       2561</v>
      </c>
      <c r="AA26" s="1" t="str">
        <f t="array" ref="AA26">IFERROR(INDEX(Цвет,SMALL(IF(IF($N26=КодЦвета,1=1,1=КодЦвета),ROW(Цвет)-1,""),COLUMN()-15)),"")</f>
        <v>Бирюзовый                   2580</v>
      </c>
      <c r="AB26" s="1" t="str">
        <f t="array" ref="AB26">IFERROR(INDEX(Цвет,SMALL(IF(IF($N26=КодЦвета,1=1,1=КодЦвета),ROW(Цвет)-1,""),COLUMN()-15)),"")</f>
        <v>Хаки                              2590</v>
      </c>
      <c r="AC26" s="1" t="str">
        <f t="array" ref="AC26">IFERROR(INDEX(Цвет,SMALL(IF(IF($N26=КодЦвета,1=1,1=КодЦвета),ROW(Цвет)-1,""),COLUMN()-15)),"")</f>
        <v>Коричневый                 2610</v>
      </c>
      <c r="AD26" s="1" t="str">
        <f t="array" ref="AD26">IFERROR(INDEX(Цвет,SMALL(IF(IF($N26=КодЦвета,1=1,1=КодЦвета),ROW(Цвет)-1,""),COLUMN()-15)),"")</f>
        <v>Розовый                        2612</v>
      </c>
      <c r="AE26" s="1" t="str">
        <f t="array" ref="AE26">IFERROR(INDEX(Цвет,SMALL(IF(IF($N26=КодЦвета,1=1,1=КодЦвета),ROW(Цвет)-1,""),COLUMN()-15)),"")</f>
        <v>Розовый                        2615</v>
      </c>
      <c r="AF26" s="1" t="str">
        <f t="array" ref="AF26">IFERROR(INDEX(Цвет,SMALL(IF(IF($N26=КодЦвета,1=1,1=КодЦвета),ROW(Цвет)-1,""),COLUMN()-15)),"")</f>
        <v>Бордовый                     2622</v>
      </c>
      <c r="AG26" s="1" t="str">
        <f t="array" ref="AG26">IFERROR(INDEX(Цвет,SMALL(IF(IF($N26=КодЦвета,1=1,1=КодЦвета),ROW(Цвет)-1,""),COLUMN()-15)),"")</f>
        <v>Бордовый                     2625</v>
      </c>
      <c r="AH26" s="1" t="str">
        <f t="array" ref="AH26">IFERROR(INDEX(Цвет,SMALL(IF(IF($N26=КодЦвета,1=1,1=КодЦвета),ROW(Цвет)-1,""),COLUMN()-15)),"")</f>
        <v>Бордовый                     2627</v>
      </c>
      <c r="AI26" s="1" t="str">
        <f t="array" ref="AI26">IFERROR(INDEX(Цвет,SMALL(IF(IF($N26=КодЦвета,1=1,1=КодЦвета),ROW(Цвет)-1,""),COLUMN()-15)),"")</f>
        <v>Сиреневый                   2642</v>
      </c>
      <c r="AJ26" s="1" t="str">
        <f t="array" ref="AJ26">IFERROR(INDEX(Цвет,SMALL(IF(IF($N26=КодЦвета,1=1,1=КодЦвета),ROW(Цвет)-1,""),COLUMN()-15)),"")</f>
        <v>Сиреневый                   2645</v>
      </c>
      <c r="AK26" s="1" t="str">
        <f t="array" ref="AK26">IFERROR(INDEX(Цвет,SMALL(IF(IF($N26=КодЦвета,1=1,1=КодЦвета),ROW(Цвет)-1,""),COLUMN()-15)),"")</f>
        <v>Серо-голубой               2655</v>
      </c>
      <c r="AL26" s="1" t="str">
        <f t="array" ref="AL26">IFERROR(INDEX(Цвет,SMALL(IF(IF($N26=КодЦвета,1=1,1=КодЦвета),ROW(Цвет)-1,""),COLUMN()-15)),"")</f>
        <v xml:space="preserve">Светло голубой           2655  </v>
      </c>
      <c r="AM26" s="1" t="str">
        <f t="array" ref="AM26">IFERROR(INDEX(Цвет,SMALL(IF(IF($N26=КодЦвета,1=1,1=КодЦвета),ROW(Цвет)-1,""),COLUMN()-15)),"")</f>
        <v>Голубой                        2657</v>
      </c>
      <c r="AN26" s="1" t="str">
        <f t="array" ref="AN26">IFERROR(INDEX(Цвет,SMALL(IF(IF($N26=КодЦвета,1=1,1=КодЦвета),ROW(Цвет)-1,""),COLUMN()-15)),"")</f>
        <v>Светло - Серый            2675</v>
      </c>
      <c r="AO26" s="1" t="str">
        <f t="array" ref="AO26">IFERROR(INDEX(Цвет,SMALL(IF(IF($N26=КодЦвета,1=1,1=КодЦвета),ROW(Цвет)-1,""),COLUMN()-15)),"")</f>
        <v>Серый                            2677</v>
      </c>
      <c r="AP26" s="1" t="str">
        <f t="array" ref="AP26">IFERROR(INDEX(Цвет,SMALL(IF(IF($N26=КодЦвета,1=1,1=КодЦвета),ROW(Цвет)-1,""),COLUMN()-15)),"")</f>
        <v>Темно  - Серый             2682</v>
      </c>
      <c r="AQ26" s="1" t="str">
        <f t="array" ref="AQ26">IFERROR(INDEX(Цвет,SMALL(IF(IF($N26=КодЦвета,1=1,1=КодЦвета),ROW(Цвет)-1,""),COLUMN()-15)),"")</f>
        <v xml:space="preserve">Чернильно - синий       2779   </v>
      </c>
      <c r="AR26" s="1" t="str">
        <f t="array" ref="AR26">IFERROR(INDEX(Цвет,SMALL(IF(IF($N26=КодЦвета,1=1,1=КодЦвета),ROW(Цвет)-1,""),COLUMN()-15)),"")</f>
        <v>Чер. - син.       2799 + 2779</v>
      </c>
      <c r="AS26" s="1" t="str">
        <f t="array" ref="AS26">IFERROR(INDEX(Цвет,SMALL(IF(IF($N26=КодЦвета,1=1,1=КодЦвета),ROW(Цвет)-1,""),COLUMN()-15)),"")</f>
        <v>Синий                           2784</v>
      </c>
      <c r="AT26" s="1" t="str">
        <f t="array" ref="AT26">IFERROR(INDEX(Цвет,SMALL(IF(IF($N26=КодЦвета,1=1,1=КодЦвета),ROW(Цвет)-1,""),COLUMN()-15)),"")</f>
        <v/>
      </c>
      <c r="AU26" s="1" t="str">
        <f t="array" ref="AU26">IFERROR(INDEX(Цвет,SMALL(IF(IF($N26=КодЦвета,1=1,1=КодЦвета),ROW(Цвет)-1,""),COLUMN()-15)),"")</f>
        <v/>
      </c>
      <c r="AV26" s="1" t="str">
        <f t="array" ref="AV26">IFERROR(INDEX(Цвет,SMALL(IF(IF($N26=КодЦвета,1=1,1=КодЦвета),ROW(Цвет)-1,""),COLUMN()-15)),"")</f>
        <v/>
      </c>
      <c r="AW26" s="1" t="str">
        <f t="array" ref="AW26">IFERROR(INDEX(Цвет,SMALL(IF(IF($N26=КодЦвета,1=1,1=КодЦвета),ROW(Цвет)-1,""),COLUMN()-15)),"")</f>
        <v/>
      </c>
      <c r="AX26" s="1" t="str">
        <f t="array" ref="AX26">IFERROR(INDEX(Цвет,SMALL(IF(IF($N26=КодЦвета,1=1,1=КодЦвета),ROW(Цвет)-1,""),COLUMN()-15)),"")</f>
        <v/>
      </c>
      <c r="AY26" s="1" t="str">
        <f t="array" ref="AY26">IFERROR(INDEX(Цвет,SMALL(IF(IF($N26=КодЦвета,1=1,1=КодЦвета),ROW(Цвет)-1,""),COLUMN()-15)),"")</f>
        <v/>
      </c>
      <c r="AZ26" s="1" t="str">
        <f t="array" ref="AZ26">IFERROR(INDEX(Цвет,SMALL(IF(IF($N26=КодЦвета,1=1,1=КодЦвета),ROW(Цвет)-1,""),COLUMN()-15)),"")</f>
        <v/>
      </c>
      <c r="BA26" s="1" t="str">
        <f t="array" ref="BA26">IFERROR(INDEX(Цвет,SMALL(IF(IF($N26=КодЦвета,1=1,1=КодЦвета),ROW(Цвет)-1,""),COLUMN()-15)),"")</f>
        <v/>
      </c>
      <c r="BB26" s="1" t="str">
        <f t="array" ref="BB26">IFERROR(INDEX(Цвет,SMALL(IF(IF($N26=КодЦвета,1=1,1=КодЦвета),ROW(Цвет)-1,""),COLUMN()-15)),"")</f>
        <v/>
      </c>
      <c r="BC26" s="1" t="str">
        <f t="array" ref="BC26">IFERROR(INDEX(Цвет,SMALL(IF(IF($N26=КодЦвета,1=1,1=КодЦвета),ROW(Цвет)-1,""),COLUMN()-15)),"")</f>
        <v/>
      </c>
      <c r="BD26" s="1" t="str">
        <f t="array" ref="BD26">IFERROR(INDEX(Цвет,SMALL(IF(IF($N26=КодЦвета,1=1,1=КодЦвета),ROW(Цвет)-1,""),COLUMN()-15)),"")</f>
        <v/>
      </c>
      <c r="BE26" s="1" t="str">
        <f t="array" ref="BE26">IFERROR(INDEX(Цвет,SMALL(IF(IF($N26=КодЦвета,1=1,1=КодЦвета),ROW(Цвет)-1,""),COLUMN()-15)),"")</f>
        <v/>
      </c>
      <c r="BF26" s="1" t="str">
        <f t="array" ref="BF26">IFERROR(INDEX(Цвет,SMALL(IF(IF($N26=КодЦвета,1=1,1=КодЦвета),ROW(Цвет)-1,""),COLUMN()-15)),"")</f>
        <v/>
      </c>
      <c r="BG26" s="1" t="str">
        <f t="array" ref="BG26">IFERROR(INDEX(Цвет,SMALL(IF(IF($N26=КодЦвета,1=1,1=КодЦвета),ROW(Цвет)-1,""),COLUMN()-15)),"")</f>
        <v/>
      </c>
      <c r="BH26" s="1" t="str">
        <f t="array" ref="BH26">IFERROR(INDEX(Цвет,SMALL(IF(IF($N26=КодЦвета,1=1,1=КодЦвета),ROW(Цвет)-1,""),COLUMN()-15)),"")</f>
        <v/>
      </c>
      <c r="BI26" s="1" t="str">
        <f t="array" ref="BI26">IFERROR(INDEX(Цвет,SMALL(IF(IF($N26=КодЦвета,1=1,1=КодЦвета),ROW(Цвет)-1,""),COLUMN()-15)),"")</f>
        <v/>
      </c>
      <c r="BJ26" s="1" t="str">
        <f t="array" ref="BJ26">IFERROR(INDEX(Цвет,SMALL(IF(IF($N26=КодЦвета,1=1,1=КодЦвета),ROW(Цвет)-1,""),COLUMN()-15)),"")</f>
        <v/>
      </c>
      <c r="BK26" s="1" t="str">
        <f t="array" ref="BK26">IFERROR(INDEX(Цвет,SMALL(IF(IF($N26=КодЦвета,1=1,1=КодЦвета),ROW(Цвет)-1,""),COLUMN()-15)),"")</f>
        <v/>
      </c>
      <c r="BL26" s="1" t="str">
        <f t="array" ref="BL26">IFERROR(INDEX(Цвет,SMALL(IF(IF($N26=КодЦвета,1=1,1=КодЦвета),ROW(Цвет)-1,""),COLUMN()-15)),"")</f>
        <v/>
      </c>
      <c r="BM26" s="1" t="str">
        <f t="array" ref="BM26">IFERROR(INDEX(Цвет,SMALL(IF(IF($N26=КодЦвета,1=1,1=КодЦвета),ROW(Цвет)-1,""),COLUMN()-15)),"")</f>
        <v/>
      </c>
    </row>
    <row r="27" spans="1:65" s="1" customFormat="1" x14ac:dyDescent="0.25">
      <c r="A27" s="51">
        <v>10</v>
      </c>
      <c r="B27" s="7"/>
      <c r="C27" s="4"/>
      <c r="D27" s="8"/>
      <c r="E27" s="9">
        <f t="shared" si="10"/>
        <v>0</v>
      </c>
      <c r="F27" s="20"/>
      <c r="G27" s="12">
        <f t="shared" si="1"/>
        <v>0</v>
      </c>
      <c r="H27" s="12">
        <f t="shared" si="2"/>
        <v>0</v>
      </c>
      <c r="I27" s="12">
        <f t="shared" si="3"/>
        <v>0</v>
      </c>
      <c r="J27" s="13">
        <f t="shared" si="4"/>
        <v>0</v>
      </c>
      <c r="K27" s="81">
        <f t="shared" si="7"/>
        <v>0</v>
      </c>
      <c r="L27" s="82"/>
      <c r="M27" s="34"/>
      <c r="N27" s="1">
        <f t="shared" si="5"/>
        <v>1</v>
      </c>
      <c r="P27" s="1" t="str">
        <f t="array" ref="P27">IFERROR(INDEX(Цвет,SMALL(IF(IF($N27=КодЦвета,1=1,1=КодЦвета),ROW(Цвет)-1,""),COLUMN()-15)),"")</f>
        <v>Белый                           2500</v>
      </c>
      <c r="Q27" s="1" t="str">
        <f t="array" ref="Q27">IFERROR(INDEX(Цвет,SMALL(IF(IF($N27=КодЦвета,1=1,1=КодЦвета),ROW(Цвет)-1,""),COLUMN()-15)),"")</f>
        <v>Желтый                        2507</v>
      </c>
      <c r="R27" s="1" t="str">
        <f t="array" ref="R27">IFERROR(INDEX(Цвет,SMALL(IF(IF($N27=КодЦвета,1=1,1=КодЦвета),ROW(Цвет)-1,""),COLUMN()-15)),"")</f>
        <v>Желтый                        2510</v>
      </c>
      <c r="S27" s="1" t="str">
        <f t="array" ref="S27">IFERROR(INDEX(Цвет,SMALL(IF(IF($N27=КодЦвета,1=1,1=КодЦвета),ROW(Цвет)-1,""),COLUMN()-15)),"")</f>
        <v>Оранжевый                  2515</v>
      </c>
      <c r="T27" s="1" t="str">
        <f t="array" ref="T27">IFERROR(INDEX(Цвет,SMALL(IF(IF($N27=КодЦвета,1=1,1=КодЦвета),ROW(Цвет)-1,""),COLUMN()-15)),"")</f>
        <v>Красный                       2520</v>
      </c>
      <c r="U27" s="1" t="str">
        <f t="array" ref="U27">IFERROR(INDEX(Цвет,SMALL(IF(IF($N27=КодЦвета,1=1,1=КодЦвета),ROW(Цвет)-1,""),COLUMN()-15)),"")</f>
        <v>Красный                       2522</v>
      </c>
      <c r="V27" s="1" t="str">
        <f t="array" ref="V27">IFERROR(INDEX(Цвет,SMALL(IF(IF($N27=КодЦвета,1=1,1=КодЦвета),ROW(Цвет)-1,""),COLUMN()-15)),"")</f>
        <v>Красный                       2523</v>
      </c>
      <c r="W27" s="1" t="str">
        <f t="array" ref="W27">IFERROR(INDEX(Цвет,SMALL(IF(IF($N27=КодЦвета,1=1,1=КодЦвета),ROW(Цвет)-1,""),COLUMN()-15)),"")</f>
        <v>Коричневый                 2535</v>
      </c>
      <c r="X27" s="1" t="str">
        <f t="array" ref="X27">IFERROR(INDEX(Цвет,SMALL(IF(IF($N27=КодЦвета,1=1,1=КодЦвета),ROW(Цвет)-1,""),COLUMN()-15)),"")</f>
        <v>Бежевый                       2545</v>
      </c>
      <c r="Y27" s="1" t="str">
        <f t="array" ref="Y27">IFERROR(INDEX(Цвет,SMALL(IF(IF($N27=КодЦвета,1=1,1=КодЦвета),ROW(Цвет)-1,""),COLUMN()-15)),"")</f>
        <v>Коричневый                 2557</v>
      </c>
      <c r="Z27" s="1" t="str">
        <f t="array" ref="Z27">IFERROR(INDEX(Цвет,SMALL(IF(IF($N27=КодЦвета,1=1,1=КодЦвета),ROW(Цвет)-1,""),COLUMN()-15)),"")</f>
        <v>Бежевый                       2561</v>
      </c>
      <c r="AA27" s="1" t="str">
        <f t="array" ref="AA27">IFERROR(INDEX(Цвет,SMALL(IF(IF($N27=КодЦвета,1=1,1=КодЦвета),ROW(Цвет)-1,""),COLUMN()-15)),"")</f>
        <v>Бирюзовый                   2580</v>
      </c>
      <c r="AB27" s="1" t="str">
        <f t="array" ref="AB27">IFERROR(INDEX(Цвет,SMALL(IF(IF($N27=КодЦвета,1=1,1=КодЦвета),ROW(Цвет)-1,""),COLUMN()-15)),"")</f>
        <v>Хаки                              2590</v>
      </c>
      <c r="AC27" s="1" t="str">
        <f t="array" ref="AC27">IFERROR(INDEX(Цвет,SMALL(IF(IF($N27=КодЦвета,1=1,1=КодЦвета),ROW(Цвет)-1,""),COLUMN()-15)),"")</f>
        <v>Коричневый                 2610</v>
      </c>
      <c r="AD27" s="1" t="str">
        <f t="array" ref="AD27">IFERROR(INDEX(Цвет,SMALL(IF(IF($N27=КодЦвета,1=1,1=КодЦвета),ROW(Цвет)-1,""),COLUMN()-15)),"")</f>
        <v>Розовый                        2612</v>
      </c>
      <c r="AE27" s="1" t="str">
        <f t="array" ref="AE27">IFERROR(INDEX(Цвет,SMALL(IF(IF($N27=КодЦвета,1=1,1=КодЦвета),ROW(Цвет)-1,""),COLUMN()-15)),"")</f>
        <v>Розовый                        2615</v>
      </c>
      <c r="AF27" s="1" t="str">
        <f t="array" ref="AF27">IFERROR(INDEX(Цвет,SMALL(IF(IF($N27=КодЦвета,1=1,1=КодЦвета),ROW(Цвет)-1,""),COLUMN()-15)),"")</f>
        <v>Бордовый                     2622</v>
      </c>
      <c r="AG27" s="1" t="str">
        <f t="array" ref="AG27">IFERROR(INDEX(Цвет,SMALL(IF(IF($N27=КодЦвета,1=1,1=КодЦвета),ROW(Цвет)-1,""),COLUMN()-15)),"")</f>
        <v>Бордовый                     2625</v>
      </c>
      <c r="AH27" s="1" t="str">
        <f t="array" ref="AH27">IFERROR(INDEX(Цвет,SMALL(IF(IF($N27=КодЦвета,1=1,1=КодЦвета),ROW(Цвет)-1,""),COLUMN()-15)),"")</f>
        <v>Бордовый                     2627</v>
      </c>
      <c r="AI27" s="1" t="str">
        <f t="array" ref="AI27">IFERROR(INDEX(Цвет,SMALL(IF(IF($N27=КодЦвета,1=1,1=КодЦвета),ROW(Цвет)-1,""),COLUMN()-15)),"")</f>
        <v>Сиреневый                   2642</v>
      </c>
      <c r="AJ27" s="1" t="str">
        <f t="array" ref="AJ27">IFERROR(INDEX(Цвет,SMALL(IF(IF($N27=КодЦвета,1=1,1=КодЦвета),ROW(Цвет)-1,""),COLUMN()-15)),"")</f>
        <v>Сиреневый                   2645</v>
      </c>
      <c r="AK27" s="1" t="str">
        <f t="array" ref="AK27">IFERROR(INDEX(Цвет,SMALL(IF(IF($N27=КодЦвета,1=1,1=КодЦвета),ROW(Цвет)-1,""),COLUMN()-15)),"")</f>
        <v>Серо-голубой               2655</v>
      </c>
      <c r="AL27" s="1" t="str">
        <f t="array" ref="AL27">IFERROR(INDEX(Цвет,SMALL(IF(IF($N27=КодЦвета,1=1,1=КодЦвета),ROW(Цвет)-1,""),COLUMN()-15)),"")</f>
        <v xml:space="preserve">Светло голубой           2655  </v>
      </c>
      <c r="AM27" s="1" t="str">
        <f t="array" ref="AM27">IFERROR(INDEX(Цвет,SMALL(IF(IF($N27=КодЦвета,1=1,1=КодЦвета),ROW(Цвет)-1,""),COLUMN()-15)),"")</f>
        <v>Голубой                        2657</v>
      </c>
      <c r="AN27" s="1" t="str">
        <f t="array" ref="AN27">IFERROR(INDEX(Цвет,SMALL(IF(IF($N27=КодЦвета,1=1,1=КодЦвета),ROW(Цвет)-1,""),COLUMN()-15)),"")</f>
        <v>Светло - Серый            2675</v>
      </c>
      <c r="AO27" s="1" t="str">
        <f t="array" ref="AO27">IFERROR(INDEX(Цвет,SMALL(IF(IF($N27=КодЦвета,1=1,1=КодЦвета),ROW(Цвет)-1,""),COLUMN()-15)),"")</f>
        <v>Серый                            2677</v>
      </c>
      <c r="AP27" s="1" t="str">
        <f t="array" ref="AP27">IFERROR(INDEX(Цвет,SMALL(IF(IF($N27=КодЦвета,1=1,1=КодЦвета),ROW(Цвет)-1,""),COLUMN()-15)),"")</f>
        <v>Темно  - Серый             2682</v>
      </c>
      <c r="AQ27" s="1" t="str">
        <f t="array" ref="AQ27">IFERROR(INDEX(Цвет,SMALL(IF(IF($N27=КодЦвета,1=1,1=КодЦвета),ROW(Цвет)-1,""),COLUMN()-15)),"")</f>
        <v xml:space="preserve">Чернильно - синий       2779   </v>
      </c>
      <c r="AR27" s="1" t="str">
        <f t="array" ref="AR27">IFERROR(INDEX(Цвет,SMALL(IF(IF($N27=КодЦвета,1=1,1=КодЦвета),ROW(Цвет)-1,""),COLUMN()-15)),"")</f>
        <v>Чер. - син.       2799 + 2779</v>
      </c>
      <c r="AS27" s="1" t="str">
        <f t="array" ref="AS27">IFERROR(INDEX(Цвет,SMALL(IF(IF($N27=КодЦвета,1=1,1=КодЦвета),ROW(Цвет)-1,""),COLUMN()-15)),"")</f>
        <v>Синий                           2784</v>
      </c>
      <c r="AT27" s="1" t="str">
        <f t="array" ref="AT27">IFERROR(INDEX(Цвет,SMALL(IF(IF($N27=КодЦвета,1=1,1=КодЦвета),ROW(Цвет)-1,""),COLUMN()-15)),"")</f>
        <v/>
      </c>
      <c r="AU27" s="1" t="str">
        <f t="array" ref="AU27">IFERROR(INDEX(Цвет,SMALL(IF(IF($N27=КодЦвета,1=1,1=КодЦвета),ROW(Цвет)-1,""),COLUMN()-15)),"")</f>
        <v/>
      </c>
      <c r="AV27" s="1" t="str">
        <f t="array" ref="AV27">IFERROR(INDEX(Цвет,SMALL(IF(IF($N27=КодЦвета,1=1,1=КодЦвета),ROW(Цвет)-1,""),COLUMN()-15)),"")</f>
        <v/>
      </c>
      <c r="AW27" s="1" t="str">
        <f t="array" ref="AW27">IFERROR(INDEX(Цвет,SMALL(IF(IF($N27=КодЦвета,1=1,1=КодЦвета),ROW(Цвет)-1,""),COLUMN()-15)),"")</f>
        <v/>
      </c>
      <c r="AX27" s="1" t="str">
        <f t="array" ref="AX27">IFERROR(INDEX(Цвет,SMALL(IF(IF($N27=КодЦвета,1=1,1=КодЦвета),ROW(Цвет)-1,""),COLUMN()-15)),"")</f>
        <v/>
      </c>
      <c r="AY27" s="1" t="str">
        <f t="array" ref="AY27">IFERROR(INDEX(Цвет,SMALL(IF(IF($N27=КодЦвета,1=1,1=КодЦвета),ROW(Цвет)-1,""),COLUMN()-15)),"")</f>
        <v/>
      </c>
      <c r="AZ27" s="1" t="str">
        <f t="array" ref="AZ27">IFERROR(INDEX(Цвет,SMALL(IF(IF($N27=КодЦвета,1=1,1=КодЦвета),ROW(Цвет)-1,""),COLUMN()-15)),"")</f>
        <v/>
      </c>
      <c r="BA27" s="1" t="str">
        <f t="array" ref="BA27">IFERROR(INDEX(Цвет,SMALL(IF(IF($N27=КодЦвета,1=1,1=КодЦвета),ROW(Цвет)-1,""),COLUMN()-15)),"")</f>
        <v/>
      </c>
      <c r="BB27" s="1" t="str">
        <f t="array" ref="BB27">IFERROR(INDEX(Цвет,SMALL(IF(IF($N27=КодЦвета,1=1,1=КодЦвета),ROW(Цвет)-1,""),COLUMN()-15)),"")</f>
        <v/>
      </c>
      <c r="BC27" s="1" t="str">
        <f t="array" ref="BC27">IFERROR(INDEX(Цвет,SMALL(IF(IF($N27=КодЦвета,1=1,1=КодЦвета),ROW(Цвет)-1,""),COLUMN()-15)),"")</f>
        <v/>
      </c>
      <c r="BD27" s="1" t="str">
        <f t="array" ref="BD27">IFERROR(INDEX(Цвет,SMALL(IF(IF($N27=КодЦвета,1=1,1=КодЦвета),ROW(Цвет)-1,""),COLUMN()-15)),"")</f>
        <v/>
      </c>
      <c r="BE27" s="1" t="str">
        <f t="array" ref="BE27">IFERROR(INDEX(Цвет,SMALL(IF(IF($N27=КодЦвета,1=1,1=КодЦвета),ROW(Цвет)-1,""),COLUMN()-15)),"")</f>
        <v/>
      </c>
      <c r="BF27" s="1" t="str">
        <f t="array" ref="BF27">IFERROR(INDEX(Цвет,SMALL(IF(IF($N27=КодЦвета,1=1,1=КодЦвета),ROW(Цвет)-1,""),COLUMN()-15)),"")</f>
        <v/>
      </c>
      <c r="BG27" s="1" t="str">
        <f t="array" ref="BG27">IFERROR(INDEX(Цвет,SMALL(IF(IF($N27=КодЦвета,1=1,1=КодЦвета),ROW(Цвет)-1,""),COLUMN()-15)),"")</f>
        <v/>
      </c>
      <c r="BH27" s="1" t="str">
        <f t="array" ref="BH27">IFERROR(INDEX(Цвет,SMALL(IF(IF($N27=КодЦвета,1=1,1=КодЦвета),ROW(Цвет)-1,""),COLUMN()-15)),"")</f>
        <v/>
      </c>
      <c r="BI27" s="1" t="str">
        <f t="array" ref="BI27">IFERROR(INDEX(Цвет,SMALL(IF(IF($N27=КодЦвета,1=1,1=КодЦвета),ROW(Цвет)-1,""),COLUMN()-15)),"")</f>
        <v/>
      </c>
      <c r="BJ27" s="1" t="str">
        <f t="array" ref="BJ27">IFERROR(INDEX(Цвет,SMALL(IF(IF($N27=КодЦвета,1=1,1=КодЦвета),ROW(Цвет)-1,""),COLUMN()-15)),"")</f>
        <v/>
      </c>
      <c r="BK27" s="1" t="str">
        <f t="array" ref="BK27">IFERROR(INDEX(Цвет,SMALL(IF(IF($N27=КодЦвета,1=1,1=КодЦвета),ROW(Цвет)-1,""),COLUMN()-15)),"")</f>
        <v/>
      </c>
      <c r="BL27" s="1" t="str">
        <f t="array" ref="BL27">IFERROR(INDEX(Цвет,SMALL(IF(IF($N27=КодЦвета,1=1,1=КодЦвета),ROW(Цвет)-1,""),COLUMN()-15)),"")</f>
        <v/>
      </c>
      <c r="BM27" s="1" t="str">
        <f t="array" ref="BM27">IFERROR(INDEX(Цвет,SMALL(IF(IF($N27=КодЦвета,1=1,1=КодЦвета),ROW(Цвет)-1,""),COLUMN()-15)),"")</f>
        <v/>
      </c>
    </row>
    <row r="28" spans="1:65" s="1" customFormat="1" x14ac:dyDescent="0.25">
      <c r="A28" s="51">
        <v>11</v>
      </c>
      <c r="B28" s="7"/>
      <c r="C28" s="4"/>
      <c r="D28" s="8"/>
      <c r="E28" s="9">
        <f t="shared" si="10"/>
        <v>0</v>
      </c>
      <c r="F28" s="20"/>
      <c r="G28" s="12">
        <f t="shared" si="1"/>
        <v>0</v>
      </c>
      <c r="H28" s="12">
        <f t="shared" si="2"/>
        <v>0</v>
      </c>
      <c r="I28" s="12">
        <f t="shared" si="3"/>
        <v>0</v>
      </c>
      <c r="J28" s="13">
        <f t="shared" si="4"/>
        <v>0</v>
      </c>
      <c r="K28" s="81">
        <f t="shared" si="7"/>
        <v>0</v>
      </c>
      <c r="L28" s="82"/>
      <c r="M28" s="34"/>
      <c r="N28" s="1">
        <f t="shared" si="5"/>
        <v>1</v>
      </c>
      <c r="P28" s="1" t="str">
        <f t="array" ref="P28">IFERROR(INDEX(Цвет,SMALL(IF(IF($N28=КодЦвета,1=1,1=КодЦвета),ROW(Цвет)-1,""),COLUMN()-15)),"")</f>
        <v>Белый                           2500</v>
      </c>
      <c r="Q28" s="1" t="str">
        <f t="array" ref="Q28">IFERROR(INDEX(Цвет,SMALL(IF(IF($N28=КодЦвета,1=1,1=КодЦвета),ROW(Цвет)-1,""),COLUMN()-15)),"")</f>
        <v>Желтый                        2507</v>
      </c>
      <c r="R28" s="1" t="str">
        <f t="array" ref="R28">IFERROR(INDEX(Цвет,SMALL(IF(IF($N28=КодЦвета,1=1,1=КодЦвета),ROW(Цвет)-1,""),COLUMN()-15)),"")</f>
        <v>Желтый                        2510</v>
      </c>
      <c r="S28" s="1" t="str">
        <f t="array" ref="S28">IFERROR(INDEX(Цвет,SMALL(IF(IF($N28=КодЦвета,1=1,1=КодЦвета),ROW(Цвет)-1,""),COLUMN()-15)),"")</f>
        <v>Оранжевый                  2515</v>
      </c>
      <c r="T28" s="1" t="str">
        <f t="array" ref="T28">IFERROR(INDEX(Цвет,SMALL(IF(IF($N28=КодЦвета,1=1,1=КодЦвета),ROW(Цвет)-1,""),COLUMN()-15)),"")</f>
        <v>Красный                       2520</v>
      </c>
      <c r="U28" s="1" t="str">
        <f t="array" ref="U28">IFERROR(INDEX(Цвет,SMALL(IF(IF($N28=КодЦвета,1=1,1=КодЦвета),ROW(Цвет)-1,""),COLUMN()-15)),"")</f>
        <v>Красный                       2522</v>
      </c>
      <c r="V28" s="1" t="str">
        <f t="array" ref="V28">IFERROR(INDEX(Цвет,SMALL(IF(IF($N28=КодЦвета,1=1,1=КодЦвета),ROW(Цвет)-1,""),COLUMN()-15)),"")</f>
        <v>Красный                       2523</v>
      </c>
      <c r="W28" s="1" t="str">
        <f t="array" ref="W28">IFERROR(INDEX(Цвет,SMALL(IF(IF($N28=КодЦвета,1=1,1=КодЦвета),ROW(Цвет)-1,""),COLUMN()-15)),"")</f>
        <v>Коричневый                 2535</v>
      </c>
      <c r="X28" s="1" t="str">
        <f t="array" ref="X28">IFERROR(INDEX(Цвет,SMALL(IF(IF($N28=КодЦвета,1=1,1=КодЦвета),ROW(Цвет)-1,""),COLUMN()-15)),"")</f>
        <v>Бежевый                       2545</v>
      </c>
      <c r="Y28" s="1" t="str">
        <f t="array" ref="Y28">IFERROR(INDEX(Цвет,SMALL(IF(IF($N28=КодЦвета,1=1,1=КодЦвета),ROW(Цвет)-1,""),COLUMN()-15)),"")</f>
        <v>Коричневый                 2557</v>
      </c>
      <c r="Z28" s="1" t="str">
        <f t="array" ref="Z28">IFERROR(INDEX(Цвет,SMALL(IF(IF($N28=КодЦвета,1=1,1=КодЦвета),ROW(Цвет)-1,""),COLUMN()-15)),"")</f>
        <v>Бежевый                       2561</v>
      </c>
      <c r="AA28" s="1" t="str">
        <f t="array" ref="AA28">IFERROR(INDEX(Цвет,SMALL(IF(IF($N28=КодЦвета,1=1,1=КодЦвета),ROW(Цвет)-1,""),COLUMN()-15)),"")</f>
        <v>Бирюзовый                   2580</v>
      </c>
      <c r="AB28" s="1" t="str">
        <f t="array" ref="AB28">IFERROR(INDEX(Цвет,SMALL(IF(IF($N28=КодЦвета,1=1,1=КодЦвета),ROW(Цвет)-1,""),COLUMN()-15)),"")</f>
        <v>Хаки                              2590</v>
      </c>
      <c r="AC28" s="1" t="str">
        <f t="array" ref="AC28">IFERROR(INDEX(Цвет,SMALL(IF(IF($N28=КодЦвета,1=1,1=КодЦвета),ROW(Цвет)-1,""),COLUMN()-15)),"")</f>
        <v>Коричневый                 2610</v>
      </c>
      <c r="AD28" s="1" t="str">
        <f t="array" ref="AD28">IFERROR(INDEX(Цвет,SMALL(IF(IF($N28=КодЦвета,1=1,1=КодЦвета),ROW(Цвет)-1,""),COLUMN()-15)),"")</f>
        <v>Розовый                        2612</v>
      </c>
      <c r="AE28" s="1" t="str">
        <f t="array" ref="AE28">IFERROR(INDEX(Цвет,SMALL(IF(IF($N28=КодЦвета,1=1,1=КодЦвета),ROW(Цвет)-1,""),COLUMN()-15)),"")</f>
        <v>Розовый                        2615</v>
      </c>
      <c r="AF28" s="1" t="str">
        <f t="array" ref="AF28">IFERROR(INDEX(Цвет,SMALL(IF(IF($N28=КодЦвета,1=1,1=КодЦвета),ROW(Цвет)-1,""),COLUMN()-15)),"")</f>
        <v>Бордовый                     2622</v>
      </c>
      <c r="AG28" s="1" t="str">
        <f t="array" ref="AG28">IFERROR(INDEX(Цвет,SMALL(IF(IF($N28=КодЦвета,1=1,1=КодЦвета),ROW(Цвет)-1,""),COLUMN()-15)),"")</f>
        <v>Бордовый                     2625</v>
      </c>
      <c r="AH28" s="1" t="str">
        <f t="array" ref="AH28">IFERROR(INDEX(Цвет,SMALL(IF(IF($N28=КодЦвета,1=1,1=КодЦвета),ROW(Цвет)-1,""),COLUMN()-15)),"")</f>
        <v>Бордовый                     2627</v>
      </c>
      <c r="AI28" s="1" t="str">
        <f t="array" ref="AI28">IFERROR(INDEX(Цвет,SMALL(IF(IF($N28=КодЦвета,1=1,1=КодЦвета),ROW(Цвет)-1,""),COLUMN()-15)),"")</f>
        <v>Сиреневый                   2642</v>
      </c>
      <c r="AJ28" s="1" t="str">
        <f t="array" ref="AJ28">IFERROR(INDEX(Цвет,SMALL(IF(IF($N28=КодЦвета,1=1,1=КодЦвета),ROW(Цвет)-1,""),COLUMN()-15)),"")</f>
        <v>Сиреневый                   2645</v>
      </c>
      <c r="AK28" s="1" t="str">
        <f t="array" ref="AK28">IFERROR(INDEX(Цвет,SMALL(IF(IF($N28=КодЦвета,1=1,1=КодЦвета),ROW(Цвет)-1,""),COLUMN()-15)),"")</f>
        <v>Серо-голубой               2655</v>
      </c>
      <c r="AL28" s="1" t="str">
        <f t="array" ref="AL28">IFERROR(INDEX(Цвет,SMALL(IF(IF($N28=КодЦвета,1=1,1=КодЦвета),ROW(Цвет)-1,""),COLUMN()-15)),"")</f>
        <v xml:space="preserve">Светло голубой           2655  </v>
      </c>
      <c r="AM28" s="1" t="str">
        <f t="array" ref="AM28">IFERROR(INDEX(Цвет,SMALL(IF(IF($N28=КодЦвета,1=1,1=КодЦвета),ROW(Цвет)-1,""),COLUMN()-15)),"")</f>
        <v>Голубой                        2657</v>
      </c>
      <c r="AN28" s="1" t="str">
        <f t="array" ref="AN28">IFERROR(INDEX(Цвет,SMALL(IF(IF($N28=КодЦвета,1=1,1=КодЦвета),ROW(Цвет)-1,""),COLUMN()-15)),"")</f>
        <v>Светло - Серый            2675</v>
      </c>
      <c r="AO28" s="1" t="str">
        <f t="array" ref="AO28">IFERROR(INDEX(Цвет,SMALL(IF(IF($N28=КодЦвета,1=1,1=КодЦвета),ROW(Цвет)-1,""),COLUMN()-15)),"")</f>
        <v>Серый                            2677</v>
      </c>
      <c r="AP28" s="1" t="str">
        <f t="array" ref="AP28">IFERROR(INDEX(Цвет,SMALL(IF(IF($N28=КодЦвета,1=1,1=КодЦвета),ROW(Цвет)-1,""),COLUMN()-15)),"")</f>
        <v>Темно  - Серый             2682</v>
      </c>
      <c r="AQ28" s="1" t="str">
        <f t="array" ref="AQ28">IFERROR(INDEX(Цвет,SMALL(IF(IF($N28=КодЦвета,1=1,1=КодЦвета),ROW(Цвет)-1,""),COLUMN()-15)),"")</f>
        <v xml:space="preserve">Чернильно - синий       2779   </v>
      </c>
      <c r="AR28" s="1" t="str">
        <f t="array" ref="AR28">IFERROR(INDEX(Цвет,SMALL(IF(IF($N28=КодЦвета,1=1,1=КодЦвета),ROW(Цвет)-1,""),COLUMN()-15)),"")</f>
        <v>Чер. - син.       2799 + 2779</v>
      </c>
      <c r="AS28" s="1" t="str">
        <f t="array" ref="AS28">IFERROR(INDEX(Цвет,SMALL(IF(IF($N28=КодЦвета,1=1,1=КодЦвета),ROW(Цвет)-1,""),COLUMN()-15)),"")</f>
        <v>Синий                           2784</v>
      </c>
      <c r="AT28" s="1" t="str">
        <f t="array" ref="AT28">IFERROR(INDEX(Цвет,SMALL(IF(IF($N28=КодЦвета,1=1,1=КодЦвета),ROW(Цвет)-1,""),COLUMN()-15)),"")</f>
        <v/>
      </c>
      <c r="AU28" s="1" t="str">
        <f t="array" ref="AU28">IFERROR(INDEX(Цвет,SMALL(IF(IF($N28=КодЦвета,1=1,1=КодЦвета),ROW(Цвет)-1,""),COLUMN()-15)),"")</f>
        <v/>
      </c>
      <c r="AV28" s="1" t="str">
        <f t="array" ref="AV28">IFERROR(INDEX(Цвет,SMALL(IF(IF($N28=КодЦвета,1=1,1=КодЦвета),ROW(Цвет)-1,""),COLUMN()-15)),"")</f>
        <v/>
      </c>
      <c r="AW28" s="1" t="str">
        <f t="array" ref="AW28">IFERROR(INDEX(Цвет,SMALL(IF(IF($N28=КодЦвета,1=1,1=КодЦвета),ROW(Цвет)-1,""),COLUMN()-15)),"")</f>
        <v/>
      </c>
      <c r="AX28" s="1" t="str">
        <f t="array" ref="AX28">IFERROR(INDEX(Цвет,SMALL(IF(IF($N28=КодЦвета,1=1,1=КодЦвета),ROW(Цвет)-1,""),COLUMN()-15)),"")</f>
        <v/>
      </c>
      <c r="AY28" s="1" t="str">
        <f t="array" ref="AY28">IFERROR(INDEX(Цвет,SMALL(IF(IF($N28=КодЦвета,1=1,1=КодЦвета),ROW(Цвет)-1,""),COLUMN()-15)),"")</f>
        <v/>
      </c>
      <c r="AZ28" s="1" t="str">
        <f t="array" ref="AZ28">IFERROR(INDEX(Цвет,SMALL(IF(IF($N28=КодЦвета,1=1,1=КодЦвета),ROW(Цвет)-1,""),COLUMN()-15)),"")</f>
        <v/>
      </c>
      <c r="BA28" s="1" t="str">
        <f t="array" ref="BA28">IFERROR(INDEX(Цвет,SMALL(IF(IF($N28=КодЦвета,1=1,1=КодЦвета),ROW(Цвет)-1,""),COLUMN()-15)),"")</f>
        <v/>
      </c>
      <c r="BB28" s="1" t="str">
        <f t="array" ref="BB28">IFERROR(INDEX(Цвет,SMALL(IF(IF($N28=КодЦвета,1=1,1=КодЦвета),ROW(Цвет)-1,""),COLUMN()-15)),"")</f>
        <v/>
      </c>
      <c r="BC28" s="1" t="str">
        <f t="array" ref="BC28">IFERROR(INDEX(Цвет,SMALL(IF(IF($N28=КодЦвета,1=1,1=КодЦвета),ROW(Цвет)-1,""),COLUMN()-15)),"")</f>
        <v/>
      </c>
      <c r="BD28" s="1" t="str">
        <f t="array" ref="BD28">IFERROR(INDEX(Цвет,SMALL(IF(IF($N28=КодЦвета,1=1,1=КодЦвета),ROW(Цвет)-1,""),COLUMN()-15)),"")</f>
        <v/>
      </c>
      <c r="BE28" s="1" t="str">
        <f t="array" ref="BE28">IFERROR(INDEX(Цвет,SMALL(IF(IF($N28=КодЦвета,1=1,1=КодЦвета),ROW(Цвет)-1,""),COLUMN()-15)),"")</f>
        <v/>
      </c>
      <c r="BF28" s="1" t="str">
        <f t="array" ref="BF28">IFERROR(INDEX(Цвет,SMALL(IF(IF($N28=КодЦвета,1=1,1=КодЦвета),ROW(Цвет)-1,""),COLUMN()-15)),"")</f>
        <v/>
      </c>
      <c r="BG28" s="1" t="str">
        <f t="array" ref="BG28">IFERROR(INDEX(Цвет,SMALL(IF(IF($N28=КодЦвета,1=1,1=КодЦвета),ROW(Цвет)-1,""),COLUMN()-15)),"")</f>
        <v/>
      </c>
      <c r="BH28" s="1" t="str">
        <f t="array" ref="BH28">IFERROR(INDEX(Цвет,SMALL(IF(IF($N28=КодЦвета,1=1,1=КодЦвета),ROW(Цвет)-1,""),COLUMN()-15)),"")</f>
        <v/>
      </c>
      <c r="BI28" s="1" t="str">
        <f t="array" ref="BI28">IFERROR(INDEX(Цвет,SMALL(IF(IF($N28=КодЦвета,1=1,1=КодЦвета),ROW(Цвет)-1,""),COLUMN()-15)),"")</f>
        <v/>
      </c>
      <c r="BJ28" s="1" t="str">
        <f t="array" ref="BJ28">IFERROR(INDEX(Цвет,SMALL(IF(IF($N28=КодЦвета,1=1,1=КодЦвета),ROW(Цвет)-1,""),COLUMN()-15)),"")</f>
        <v/>
      </c>
      <c r="BK28" s="1" t="str">
        <f t="array" ref="BK28">IFERROR(INDEX(Цвет,SMALL(IF(IF($N28=КодЦвета,1=1,1=КодЦвета),ROW(Цвет)-1,""),COLUMN()-15)),"")</f>
        <v/>
      </c>
      <c r="BL28" s="1" t="str">
        <f t="array" ref="BL28">IFERROR(INDEX(Цвет,SMALL(IF(IF($N28=КодЦвета,1=1,1=КодЦвета),ROW(Цвет)-1,""),COLUMN()-15)),"")</f>
        <v/>
      </c>
      <c r="BM28" s="1" t="str">
        <f t="array" ref="BM28">IFERROR(INDEX(Цвет,SMALL(IF(IF($N28=КодЦвета,1=1,1=КодЦвета),ROW(Цвет)-1,""),COLUMN()-15)),"")</f>
        <v/>
      </c>
    </row>
    <row r="29" spans="1:65" s="1" customFormat="1" x14ac:dyDescent="0.25">
      <c r="A29" s="51">
        <v>12</v>
      </c>
      <c r="B29" s="7"/>
      <c r="C29" s="4"/>
      <c r="D29" s="8"/>
      <c r="E29" s="9">
        <f t="shared" si="10"/>
        <v>0</v>
      </c>
      <c r="F29" s="20"/>
      <c r="G29" s="12">
        <f t="shared" si="1"/>
        <v>0</v>
      </c>
      <c r="H29" s="12">
        <f t="shared" si="2"/>
        <v>0</v>
      </c>
      <c r="I29" s="12">
        <f t="shared" si="3"/>
        <v>0</v>
      </c>
      <c r="J29" s="13">
        <f t="shared" si="4"/>
        <v>0</v>
      </c>
      <c r="K29" s="81">
        <f t="shared" si="7"/>
        <v>0</v>
      </c>
      <c r="L29" s="82"/>
      <c r="M29" s="34"/>
      <c r="N29" s="1">
        <f t="shared" si="5"/>
        <v>1</v>
      </c>
      <c r="P29" s="1" t="str">
        <f t="array" ref="P29">IFERROR(INDEX(Цвет,SMALL(IF(IF($N29=КодЦвета,1=1,1=КодЦвета),ROW(Цвет)-1,""),COLUMN()-15)),"")</f>
        <v>Белый                           2500</v>
      </c>
      <c r="Q29" s="1" t="str">
        <f t="array" ref="Q29">IFERROR(INDEX(Цвет,SMALL(IF(IF($N29=КодЦвета,1=1,1=КодЦвета),ROW(Цвет)-1,""),COLUMN()-15)),"")</f>
        <v>Желтый                        2507</v>
      </c>
      <c r="R29" s="1" t="str">
        <f t="array" ref="R29">IFERROR(INDEX(Цвет,SMALL(IF(IF($N29=КодЦвета,1=1,1=КодЦвета),ROW(Цвет)-1,""),COLUMN()-15)),"")</f>
        <v>Желтый                        2510</v>
      </c>
      <c r="S29" s="1" t="str">
        <f t="array" ref="S29">IFERROR(INDEX(Цвет,SMALL(IF(IF($N29=КодЦвета,1=1,1=КодЦвета),ROW(Цвет)-1,""),COLUMN()-15)),"")</f>
        <v>Оранжевый                  2515</v>
      </c>
      <c r="T29" s="1" t="str">
        <f t="array" ref="T29">IFERROR(INDEX(Цвет,SMALL(IF(IF($N29=КодЦвета,1=1,1=КодЦвета),ROW(Цвет)-1,""),COLUMN()-15)),"")</f>
        <v>Красный                       2520</v>
      </c>
      <c r="U29" s="1" t="str">
        <f t="array" ref="U29">IFERROR(INDEX(Цвет,SMALL(IF(IF($N29=КодЦвета,1=1,1=КодЦвета),ROW(Цвет)-1,""),COLUMN()-15)),"")</f>
        <v>Красный                       2522</v>
      </c>
      <c r="V29" s="1" t="str">
        <f t="array" ref="V29">IFERROR(INDEX(Цвет,SMALL(IF(IF($N29=КодЦвета,1=1,1=КодЦвета),ROW(Цвет)-1,""),COLUMN()-15)),"")</f>
        <v>Красный                       2523</v>
      </c>
      <c r="W29" s="1" t="str">
        <f t="array" ref="W29">IFERROR(INDEX(Цвет,SMALL(IF(IF($N29=КодЦвета,1=1,1=КодЦвета),ROW(Цвет)-1,""),COLUMN()-15)),"")</f>
        <v>Коричневый                 2535</v>
      </c>
      <c r="X29" s="1" t="str">
        <f t="array" ref="X29">IFERROR(INDEX(Цвет,SMALL(IF(IF($N29=КодЦвета,1=1,1=КодЦвета),ROW(Цвет)-1,""),COLUMN()-15)),"")</f>
        <v>Бежевый                       2545</v>
      </c>
      <c r="Y29" s="1" t="str">
        <f t="array" ref="Y29">IFERROR(INDEX(Цвет,SMALL(IF(IF($N29=КодЦвета,1=1,1=КодЦвета),ROW(Цвет)-1,""),COLUMN()-15)),"")</f>
        <v>Коричневый                 2557</v>
      </c>
      <c r="Z29" s="1" t="str">
        <f t="array" ref="Z29">IFERROR(INDEX(Цвет,SMALL(IF(IF($N29=КодЦвета,1=1,1=КодЦвета),ROW(Цвет)-1,""),COLUMN()-15)),"")</f>
        <v>Бежевый                       2561</v>
      </c>
      <c r="AA29" s="1" t="str">
        <f t="array" ref="AA29">IFERROR(INDEX(Цвет,SMALL(IF(IF($N29=КодЦвета,1=1,1=КодЦвета),ROW(Цвет)-1,""),COLUMN()-15)),"")</f>
        <v>Бирюзовый                   2580</v>
      </c>
      <c r="AB29" s="1" t="str">
        <f t="array" ref="AB29">IFERROR(INDEX(Цвет,SMALL(IF(IF($N29=КодЦвета,1=1,1=КодЦвета),ROW(Цвет)-1,""),COLUMN()-15)),"")</f>
        <v>Хаки                              2590</v>
      </c>
      <c r="AC29" s="1" t="str">
        <f t="array" ref="AC29">IFERROR(INDEX(Цвет,SMALL(IF(IF($N29=КодЦвета,1=1,1=КодЦвета),ROW(Цвет)-1,""),COLUMN()-15)),"")</f>
        <v>Коричневый                 2610</v>
      </c>
      <c r="AD29" s="1" t="str">
        <f t="array" ref="AD29">IFERROR(INDEX(Цвет,SMALL(IF(IF($N29=КодЦвета,1=1,1=КодЦвета),ROW(Цвет)-1,""),COLUMN()-15)),"")</f>
        <v>Розовый                        2612</v>
      </c>
      <c r="AE29" s="1" t="str">
        <f t="array" ref="AE29">IFERROR(INDEX(Цвет,SMALL(IF(IF($N29=КодЦвета,1=1,1=КодЦвета),ROW(Цвет)-1,""),COLUMN()-15)),"")</f>
        <v>Розовый                        2615</v>
      </c>
      <c r="AF29" s="1" t="str">
        <f t="array" ref="AF29">IFERROR(INDEX(Цвет,SMALL(IF(IF($N29=КодЦвета,1=1,1=КодЦвета),ROW(Цвет)-1,""),COLUMN()-15)),"")</f>
        <v>Бордовый                     2622</v>
      </c>
      <c r="AG29" s="1" t="str">
        <f t="array" ref="AG29">IFERROR(INDEX(Цвет,SMALL(IF(IF($N29=КодЦвета,1=1,1=КодЦвета),ROW(Цвет)-1,""),COLUMN()-15)),"")</f>
        <v>Бордовый                     2625</v>
      </c>
      <c r="AH29" s="1" t="str">
        <f t="array" ref="AH29">IFERROR(INDEX(Цвет,SMALL(IF(IF($N29=КодЦвета,1=1,1=КодЦвета),ROW(Цвет)-1,""),COLUMN()-15)),"")</f>
        <v>Бордовый                     2627</v>
      </c>
      <c r="AI29" s="1" t="str">
        <f t="array" ref="AI29">IFERROR(INDEX(Цвет,SMALL(IF(IF($N29=КодЦвета,1=1,1=КодЦвета),ROW(Цвет)-1,""),COLUMN()-15)),"")</f>
        <v>Сиреневый                   2642</v>
      </c>
      <c r="AJ29" s="1" t="str">
        <f t="array" ref="AJ29">IFERROR(INDEX(Цвет,SMALL(IF(IF($N29=КодЦвета,1=1,1=КодЦвета),ROW(Цвет)-1,""),COLUMN()-15)),"")</f>
        <v>Сиреневый                   2645</v>
      </c>
      <c r="AK29" s="1" t="str">
        <f t="array" ref="AK29">IFERROR(INDEX(Цвет,SMALL(IF(IF($N29=КодЦвета,1=1,1=КодЦвета),ROW(Цвет)-1,""),COLUMN()-15)),"")</f>
        <v>Серо-голубой               2655</v>
      </c>
      <c r="AL29" s="1" t="str">
        <f t="array" ref="AL29">IFERROR(INDEX(Цвет,SMALL(IF(IF($N29=КодЦвета,1=1,1=КодЦвета),ROW(Цвет)-1,""),COLUMN()-15)),"")</f>
        <v xml:space="preserve">Светло голубой           2655  </v>
      </c>
      <c r="AM29" s="1" t="str">
        <f t="array" ref="AM29">IFERROR(INDEX(Цвет,SMALL(IF(IF($N29=КодЦвета,1=1,1=КодЦвета),ROW(Цвет)-1,""),COLUMN()-15)),"")</f>
        <v>Голубой                        2657</v>
      </c>
      <c r="AN29" s="1" t="str">
        <f t="array" ref="AN29">IFERROR(INDEX(Цвет,SMALL(IF(IF($N29=КодЦвета,1=1,1=КодЦвета),ROW(Цвет)-1,""),COLUMN()-15)),"")</f>
        <v>Светло - Серый            2675</v>
      </c>
      <c r="AO29" s="1" t="str">
        <f t="array" ref="AO29">IFERROR(INDEX(Цвет,SMALL(IF(IF($N29=КодЦвета,1=1,1=КодЦвета),ROW(Цвет)-1,""),COLUMN()-15)),"")</f>
        <v>Серый                            2677</v>
      </c>
      <c r="AP29" s="1" t="str">
        <f t="array" ref="AP29">IFERROR(INDEX(Цвет,SMALL(IF(IF($N29=КодЦвета,1=1,1=КодЦвета),ROW(Цвет)-1,""),COLUMN()-15)),"")</f>
        <v>Темно  - Серый             2682</v>
      </c>
      <c r="AQ29" s="1" t="str">
        <f t="array" ref="AQ29">IFERROR(INDEX(Цвет,SMALL(IF(IF($N29=КодЦвета,1=1,1=КодЦвета),ROW(Цвет)-1,""),COLUMN()-15)),"")</f>
        <v xml:space="preserve">Чернильно - синий       2779   </v>
      </c>
      <c r="AR29" s="1" t="str">
        <f t="array" ref="AR29">IFERROR(INDEX(Цвет,SMALL(IF(IF($N29=КодЦвета,1=1,1=КодЦвета),ROW(Цвет)-1,""),COLUMN()-15)),"")</f>
        <v>Чер. - син.       2799 + 2779</v>
      </c>
      <c r="AS29" s="1" t="str">
        <f t="array" ref="AS29">IFERROR(INDEX(Цвет,SMALL(IF(IF($N29=КодЦвета,1=1,1=КодЦвета),ROW(Цвет)-1,""),COLUMN()-15)),"")</f>
        <v>Синий                           2784</v>
      </c>
      <c r="AT29" s="1" t="str">
        <f t="array" ref="AT29">IFERROR(INDEX(Цвет,SMALL(IF(IF($N29=КодЦвета,1=1,1=КодЦвета),ROW(Цвет)-1,""),COLUMN()-15)),"")</f>
        <v/>
      </c>
      <c r="AU29" s="1" t="str">
        <f t="array" ref="AU29">IFERROR(INDEX(Цвет,SMALL(IF(IF($N29=КодЦвета,1=1,1=КодЦвета),ROW(Цвет)-1,""),COLUMN()-15)),"")</f>
        <v/>
      </c>
      <c r="AV29" s="1" t="str">
        <f t="array" ref="AV29">IFERROR(INDEX(Цвет,SMALL(IF(IF($N29=КодЦвета,1=1,1=КодЦвета),ROW(Цвет)-1,""),COLUMN()-15)),"")</f>
        <v/>
      </c>
      <c r="AW29" s="1" t="str">
        <f t="array" ref="AW29">IFERROR(INDEX(Цвет,SMALL(IF(IF($N29=КодЦвета,1=1,1=КодЦвета),ROW(Цвет)-1,""),COLUMN()-15)),"")</f>
        <v/>
      </c>
      <c r="AX29" s="1" t="str">
        <f t="array" ref="AX29">IFERROR(INDEX(Цвет,SMALL(IF(IF($N29=КодЦвета,1=1,1=КодЦвета),ROW(Цвет)-1,""),COLUMN()-15)),"")</f>
        <v/>
      </c>
      <c r="AY29" s="1" t="str">
        <f t="array" ref="AY29">IFERROR(INDEX(Цвет,SMALL(IF(IF($N29=КодЦвета,1=1,1=КодЦвета),ROW(Цвет)-1,""),COLUMN()-15)),"")</f>
        <v/>
      </c>
      <c r="AZ29" s="1" t="str">
        <f t="array" ref="AZ29">IFERROR(INDEX(Цвет,SMALL(IF(IF($N29=КодЦвета,1=1,1=КодЦвета),ROW(Цвет)-1,""),COLUMN()-15)),"")</f>
        <v/>
      </c>
      <c r="BA29" s="1" t="str">
        <f t="array" ref="BA29">IFERROR(INDEX(Цвет,SMALL(IF(IF($N29=КодЦвета,1=1,1=КодЦвета),ROW(Цвет)-1,""),COLUMN()-15)),"")</f>
        <v/>
      </c>
      <c r="BB29" s="1" t="str">
        <f t="array" ref="BB29">IFERROR(INDEX(Цвет,SMALL(IF(IF($N29=КодЦвета,1=1,1=КодЦвета),ROW(Цвет)-1,""),COLUMN()-15)),"")</f>
        <v/>
      </c>
      <c r="BC29" s="1" t="str">
        <f t="array" ref="BC29">IFERROR(INDEX(Цвет,SMALL(IF(IF($N29=КодЦвета,1=1,1=КодЦвета),ROW(Цвет)-1,""),COLUMN()-15)),"")</f>
        <v/>
      </c>
      <c r="BD29" s="1" t="str">
        <f t="array" ref="BD29">IFERROR(INDEX(Цвет,SMALL(IF(IF($N29=КодЦвета,1=1,1=КодЦвета),ROW(Цвет)-1,""),COLUMN()-15)),"")</f>
        <v/>
      </c>
      <c r="BE29" s="1" t="str">
        <f t="array" ref="BE29">IFERROR(INDEX(Цвет,SMALL(IF(IF($N29=КодЦвета,1=1,1=КодЦвета),ROW(Цвет)-1,""),COLUMN()-15)),"")</f>
        <v/>
      </c>
      <c r="BF29" s="1" t="str">
        <f t="array" ref="BF29">IFERROR(INDEX(Цвет,SMALL(IF(IF($N29=КодЦвета,1=1,1=КодЦвета),ROW(Цвет)-1,""),COLUMN()-15)),"")</f>
        <v/>
      </c>
      <c r="BG29" s="1" t="str">
        <f t="array" ref="BG29">IFERROR(INDEX(Цвет,SMALL(IF(IF($N29=КодЦвета,1=1,1=КодЦвета),ROW(Цвет)-1,""),COLUMN()-15)),"")</f>
        <v/>
      </c>
      <c r="BH29" s="1" t="str">
        <f t="array" ref="BH29">IFERROR(INDEX(Цвет,SMALL(IF(IF($N29=КодЦвета,1=1,1=КодЦвета),ROW(Цвет)-1,""),COLUMN()-15)),"")</f>
        <v/>
      </c>
      <c r="BI29" s="1" t="str">
        <f t="array" ref="BI29">IFERROR(INDEX(Цвет,SMALL(IF(IF($N29=КодЦвета,1=1,1=КодЦвета),ROW(Цвет)-1,""),COLUMN()-15)),"")</f>
        <v/>
      </c>
      <c r="BJ29" s="1" t="str">
        <f t="array" ref="BJ29">IFERROR(INDEX(Цвет,SMALL(IF(IF($N29=КодЦвета,1=1,1=КодЦвета),ROW(Цвет)-1,""),COLUMN()-15)),"")</f>
        <v/>
      </c>
      <c r="BK29" s="1" t="str">
        <f t="array" ref="BK29">IFERROR(INDEX(Цвет,SMALL(IF(IF($N29=КодЦвета,1=1,1=КодЦвета),ROW(Цвет)-1,""),COLUMN()-15)),"")</f>
        <v/>
      </c>
      <c r="BL29" s="1" t="str">
        <f t="array" ref="BL29">IFERROR(INDEX(Цвет,SMALL(IF(IF($N29=КодЦвета,1=1,1=КодЦвета),ROW(Цвет)-1,""),COLUMN()-15)),"")</f>
        <v/>
      </c>
      <c r="BM29" s="1" t="str">
        <f t="array" ref="BM29">IFERROR(INDEX(Цвет,SMALL(IF(IF($N29=КодЦвета,1=1,1=КодЦвета),ROW(Цвет)-1,""),COLUMN()-15)),"")</f>
        <v/>
      </c>
    </row>
    <row r="30" spans="1:65" s="1" customFormat="1" x14ac:dyDescent="0.25">
      <c r="A30" s="51">
        <v>13</v>
      </c>
      <c r="B30" s="7"/>
      <c r="C30" s="4"/>
      <c r="D30" s="8"/>
      <c r="E30" s="9">
        <f t="shared" si="10"/>
        <v>0</v>
      </c>
      <c r="F30" s="20"/>
      <c r="G30" s="12">
        <f t="shared" si="1"/>
        <v>0</v>
      </c>
      <c r="H30" s="12">
        <f t="shared" si="2"/>
        <v>0</v>
      </c>
      <c r="I30" s="12">
        <f t="shared" si="3"/>
        <v>0</v>
      </c>
      <c r="J30" s="13">
        <f t="shared" si="4"/>
        <v>0</v>
      </c>
      <c r="K30" s="81">
        <f t="shared" si="7"/>
        <v>0</v>
      </c>
      <c r="L30" s="82"/>
      <c r="M30" s="34"/>
      <c r="N30" s="1">
        <f t="shared" si="5"/>
        <v>1</v>
      </c>
      <c r="P30" s="1" t="str">
        <f t="array" ref="P30">IFERROR(INDEX(Цвет,SMALL(IF(IF($N30=КодЦвета,1=1,1=КодЦвета),ROW(Цвет)-1,""),COLUMN()-15)),"")</f>
        <v>Белый                           2500</v>
      </c>
      <c r="Q30" s="1" t="str">
        <f t="array" ref="Q30">IFERROR(INDEX(Цвет,SMALL(IF(IF($N30=КодЦвета,1=1,1=КодЦвета),ROW(Цвет)-1,""),COLUMN()-15)),"")</f>
        <v>Желтый                        2507</v>
      </c>
      <c r="R30" s="1" t="str">
        <f t="array" ref="R30">IFERROR(INDEX(Цвет,SMALL(IF(IF($N30=КодЦвета,1=1,1=КодЦвета),ROW(Цвет)-1,""),COLUMN()-15)),"")</f>
        <v>Желтый                        2510</v>
      </c>
      <c r="S30" s="1" t="str">
        <f t="array" ref="S30">IFERROR(INDEX(Цвет,SMALL(IF(IF($N30=КодЦвета,1=1,1=КодЦвета),ROW(Цвет)-1,""),COLUMN()-15)),"")</f>
        <v>Оранжевый                  2515</v>
      </c>
      <c r="T30" s="1" t="str">
        <f t="array" ref="T30">IFERROR(INDEX(Цвет,SMALL(IF(IF($N30=КодЦвета,1=1,1=КодЦвета),ROW(Цвет)-1,""),COLUMN()-15)),"")</f>
        <v>Красный                       2520</v>
      </c>
      <c r="U30" s="1" t="str">
        <f t="array" ref="U30">IFERROR(INDEX(Цвет,SMALL(IF(IF($N30=КодЦвета,1=1,1=КодЦвета),ROW(Цвет)-1,""),COLUMN()-15)),"")</f>
        <v>Красный                       2522</v>
      </c>
      <c r="V30" s="1" t="str">
        <f t="array" ref="V30">IFERROR(INDEX(Цвет,SMALL(IF(IF($N30=КодЦвета,1=1,1=КодЦвета),ROW(Цвет)-1,""),COLUMN()-15)),"")</f>
        <v>Красный                       2523</v>
      </c>
      <c r="W30" s="1" t="str">
        <f t="array" ref="W30">IFERROR(INDEX(Цвет,SMALL(IF(IF($N30=КодЦвета,1=1,1=КодЦвета),ROW(Цвет)-1,""),COLUMN()-15)),"")</f>
        <v>Коричневый                 2535</v>
      </c>
      <c r="X30" s="1" t="str">
        <f t="array" ref="X30">IFERROR(INDEX(Цвет,SMALL(IF(IF($N30=КодЦвета,1=1,1=КодЦвета),ROW(Цвет)-1,""),COLUMN()-15)),"")</f>
        <v>Бежевый                       2545</v>
      </c>
      <c r="Y30" s="1" t="str">
        <f t="array" ref="Y30">IFERROR(INDEX(Цвет,SMALL(IF(IF($N30=КодЦвета,1=1,1=КодЦвета),ROW(Цвет)-1,""),COLUMN()-15)),"")</f>
        <v>Коричневый                 2557</v>
      </c>
      <c r="Z30" s="1" t="str">
        <f t="array" ref="Z30">IFERROR(INDEX(Цвет,SMALL(IF(IF($N30=КодЦвета,1=1,1=КодЦвета),ROW(Цвет)-1,""),COLUMN()-15)),"")</f>
        <v>Бежевый                       2561</v>
      </c>
      <c r="AA30" s="1" t="str">
        <f t="array" ref="AA30">IFERROR(INDEX(Цвет,SMALL(IF(IF($N30=КодЦвета,1=1,1=КодЦвета),ROW(Цвет)-1,""),COLUMN()-15)),"")</f>
        <v>Бирюзовый                   2580</v>
      </c>
      <c r="AB30" s="1" t="str">
        <f t="array" ref="AB30">IFERROR(INDEX(Цвет,SMALL(IF(IF($N30=КодЦвета,1=1,1=КодЦвета),ROW(Цвет)-1,""),COLUMN()-15)),"")</f>
        <v>Хаки                              2590</v>
      </c>
      <c r="AC30" s="1" t="str">
        <f t="array" ref="AC30">IFERROR(INDEX(Цвет,SMALL(IF(IF($N30=КодЦвета,1=1,1=КодЦвета),ROW(Цвет)-1,""),COLUMN()-15)),"")</f>
        <v>Коричневый                 2610</v>
      </c>
      <c r="AD30" s="1" t="str">
        <f t="array" ref="AD30">IFERROR(INDEX(Цвет,SMALL(IF(IF($N30=КодЦвета,1=1,1=КодЦвета),ROW(Цвет)-1,""),COLUMN()-15)),"")</f>
        <v>Розовый                        2612</v>
      </c>
      <c r="AE30" s="1" t="str">
        <f t="array" ref="AE30">IFERROR(INDEX(Цвет,SMALL(IF(IF($N30=КодЦвета,1=1,1=КодЦвета),ROW(Цвет)-1,""),COLUMN()-15)),"")</f>
        <v>Розовый                        2615</v>
      </c>
      <c r="AF30" s="1" t="str">
        <f t="array" ref="AF30">IFERROR(INDEX(Цвет,SMALL(IF(IF($N30=КодЦвета,1=1,1=КодЦвета),ROW(Цвет)-1,""),COLUMN()-15)),"")</f>
        <v>Бордовый                     2622</v>
      </c>
      <c r="AG30" s="1" t="str">
        <f t="array" ref="AG30">IFERROR(INDEX(Цвет,SMALL(IF(IF($N30=КодЦвета,1=1,1=КодЦвета),ROW(Цвет)-1,""),COLUMN()-15)),"")</f>
        <v>Бордовый                     2625</v>
      </c>
      <c r="AH30" s="1" t="str">
        <f t="array" ref="AH30">IFERROR(INDEX(Цвет,SMALL(IF(IF($N30=КодЦвета,1=1,1=КодЦвета),ROW(Цвет)-1,""),COLUMN()-15)),"")</f>
        <v>Бордовый                     2627</v>
      </c>
      <c r="AI30" s="1" t="str">
        <f t="array" ref="AI30">IFERROR(INDEX(Цвет,SMALL(IF(IF($N30=КодЦвета,1=1,1=КодЦвета),ROW(Цвет)-1,""),COLUMN()-15)),"")</f>
        <v>Сиреневый                   2642</v>
      </c>
      <c r="AJ30" s="1" t="str">
        <f t="array" ref="AJ30">IFERROR(INDEX(Цвет,SMALL(IF(IF($N30=КодЦвета,1=1,1=КодЦвета),ROW(Цвет)-1,""),COLUMN()-15)),"")</f>
        <v>Сиреневый                   2645</v>
      </c>
      <c r="AK30" s="1" t="str">
        <f t="array" ref="AK30">IFERROR(INDEX(Цвет,SMALL(IF(IF($N30=КодЦвета,1=1,1=КодЦвета),ROW(Цвет)-1,""),COLUMN()-15)),"")</f>
        <v>Серо-голубой               2655</v>
      </c>
      <c r="AL30" s="1" t="str">
        <f t="array" ref="AL30">IFERROR(INDEX(Цвет,SMALL(IF(IF($N30=КодЦвета,1=1,1=КодЦвета),ROW(Цвет)-1,""),COLUMN()-15)),"")</f>
        <v xml:space="preserve">Светло голубой           2655  </v>
      </c>
      <c r="AM30" s="1" t="str">
        <f t="array" ref="AM30">IFERROR(INDEX(Цвет,SMALL(IF(IF($N30=КодЦвета,1=1,1=КодЦвета),ROW(Цвет)-1,""),COLUMN()-15)),"")</f>
        <v>Голубой                        2657</v>
      </c>
      <c r="AN30" s="1" t="str">
        <f t="array" ref="AN30">IFERROR(INDEX(Цвет,SMALL(IF(IF($N30=КодЦвета,1=1,1=КодЦвета),ROW(Цвет)-1,""),COLUMN()-15)),"")</f>
        <v>Светло - Серый            2675</v>
      </c>
      <c r="AO30" s="1" t="str">
        <f t="array" ref="AO30">IFERROR(INDEX(Цвет,SMALL(IF(IF($N30=КодЦвета,1=1,1=КодЦвета),ROW(Цвет)-1,""),COLUMN()-15)),"")</f>
        <v>Серый                            2677</v>
      </c>
      <c r="AP30" s="1" t="str">
        <f t="array" ref="AP30">IFERROR(INDEX(Цвет,SMALL(IF(IF($N30=КодЦвета,1=1,1=КодЦвета),ROW(Цвет)-1,""),COLUMN()-15)),"")</f>
        <v>Темно  - Серый             2682</v>
      </c>
      <c r="AQ30" s="1" t="str">
        <f t="array" ref="AQ30">IFERROR(INDEX(Цвет,SMALL(IF(IF($N30=КодЦвета,1=1,1=КодЦвета),ROW(Цвет)-1,""),COLUMN()-15)),"")</f>
        <v xml:space="preserve">Чернильно - синий       2779   </v>
      </c>
      <c r="AR30" s="1" t="str">
        <f t="array" ref="AR30">IFERROR(INDEX(Цвет,SMALL(IF(IF($N30=КодЦвета,1=1,1=КодЦвета),ROW(Цвет)-1,""),COLUMN()-15)),"")</f>
        <v>Чер. - син.       2799 + 2779</v>
      </c>
      <c r="AS30" s="1" t="str">
        <f t="array" ref="AS30">IFERROR(INDEX(Цвет,SMALL(IF(IF($N30=КодЦвета,1=1,1=КодЦвета),ROW(Цвет)-1,""),COLUMN()-15)),"")</f>
        <v>Синий                           2784</v>
      </c>
      <c r="AT30" s="1" t="str">
        <f t="array" ref="AT30">IFERROR(INDEX(Цвет,SMALL(IF(IF($N30=КодЦвета,1=1,1=КодЦвета),ROW(Цвет)-1,""),COLUMN()-15)),"")</f>
        <v/>
      </c>
      <c r="AU30" s="1" t="str">
        <f t="array" ref="AU30">IFERROR(INDEX(Цвет,SMALL(IF(IF($N30=КодЦвета,1=1,1=КодЦвета),ROW(Цвет)-1,""),COLUMN()-15)),"")</f>
        <v/>
      </c>
      <c r="AV30" s="1" t="str">
        <f t="array" ref="AV30">IFERROR(INDEX(Цвет,SMALL(IF(IF($N30=КодЦвета,1=1,1=КодЦвета),ROW(Цвет)-1,""),COLUMN()-15)),"")</f>
        <v/>
      </c>
      <c r="AW30" s="1" t="str">
        <f t="array" ref="AW30">IFERROR(INDEX(Цвет,SMALL(IF(IF($N30=КодЦвета,1=1,1=КодЦвета),ROW(Цвет)-1,""),COLUMN()-15)),"")</f>
        <v/>
      </c>
      <c r="AX30" s="1" t="str">
        <f t="array" ref="AX30">IFERROR(INDEX(Цвет,SMALL(IF(IF($N30=КодЦвета,1=1,1=КодЦвета),ROW(Цвет)-1,""),COLUMN()-15)),"")</f>
        <v/>
      </c>
      <c r="AY30" s="1" t="str">
        <f t="array" ref="AY30">IFERROR(INDEX(Цвет,SMALL(IF(IF($N30=КодЦвета,1=1,1=КодЦвета),ROW(Цвет)-1,""),COLUMN()-15)),"")</f>
        <v/>
      </c>
      <c r="AZ30" s="1" t="str">
        <f t="array" ref="AZ30">IFERROR(INDEX(Цвет,SMALL(IF(IF($N30=КодЦвета,1=1,1=КодЦвета),ROW(Цвет)-1,""),COLUMN()-15)),"")</f>
        <v/>
      </c>
      <c r="BA30" s="1" t="str">
        <f t="array" ref="BA30">IFERROR(INDEX(Цвет,SMALL(IF(IF($N30=КодЦвета,1=1,1=КодЦвета),ROW(Цвет)-1,""),COLUMN()-15)),"")</f>
        <v/>
      </c>
      <c r="BB30" s="1" t="str">
        <f t="array" ref="BB30">IFERROR(INDEX(Цвет,SMALL(IF(IF($N30=КодЦвета,1=1,1=КодЦвета),ROW(Цвет)-1,""),COLUMN()-15)),"")</f>
        <v/>
      </c>
      <c r="BC30" s="1" t="str">
        <f t="array" ref="BC30">IFERROR(INDEX(Цвет,SMALL(IF(IF($N30=КодЦвета,1=1,1=КодЦвета),ROW(Цвет)-1,""),COLUMN()-15)),"")</f>
        <v/>
      </c>
      <c r="BD30" s="1" t="str">
        <f t="array" ref="BD30">IFERROR(INDEX(Цвет,SMALL(IF(IF($N30=КодЦвета,1=1,1=КодЦвета),ROW(Цвет)-1,""),COLUMN()-15)),"")</f>
        <v/>
      </c>
      <c r="BE30" s="1" t="str">
        <f t="array" ref="BE30">IFERROR(INDEX(Цвет,SMALL(IF(IF($N30=КодЦвета,1=1,1=КодЦвета),ROW(Цвет)-1,""),COLUMN()-15)),"")</f>
        <v/>
      </c>
      <c r="BF30" s="1" t="str">
        <f t="array" ref="BF30">IFERROR(INDEX(Цвет,SMALL(IF(IF($N30=КодЦвета,1=1,1=КодЦвета),ROW(Цвет)-1,""),COLUMN()-15)),"")</f>
        <v/>
      </c>
      <c r="BG30" s="1" t="str">
        <f t="array" ref="BG30">IFERROR(INDEX(Цвет,SMALL(IF(IF($N30=КодЦвета,1=1,1=КодЦвета),ROW(Цвет)-1,""),COLUMN()-15)),"")</f>
        <v/>
      </c>
      <c r="BH30" s="1" t="str">
        <f t="array" ref="BH30">IFERROR(INDEX(Цвет,SMALL(IF(IF($N30=КодЦвета,1=1,1=КодЦвета),ROW(Цвет)-1,""),COLUMN()-15)),"")</f>
        <v/>
      </c>
      <c r="BI30" s="1" t="str">
        <f t="array" ref="BI30">IFERROR(INDEX(Цвет,SMALL(IF(IF($N30=КодЦвета,1=1,1=КодЦвета),ROW(Цвет)-1,""),COLUMN()-15)),"")</f>
        <v/>
      </c>
      <c r="BJ30" s="1" t="str">
        <f t="array" ref="BJ30">IFERROR(INDEX(Цвет,SMALL(IF(IF($N30=КодЦвета,1=1,1=КодЦвета),ROW(Цвет)-1,""),COLUMN()-15)),"")</f>
        <v/>
      </c>
      <c r="BK30" s="1" t="str">
        <f t="array" ref="BK30">IFERROR(INDEX(Цвет,SMALL(IF(IF($N30=КодЦвета,1=1,1=КодЦвета),ROW(Цвет)-1,""),COLUMN()-15)),"")</f>
        <v/>
      </c>
      <c r="BL30" s="1" t="str">
        <f t="array" ref="BL30">IFERROR(INDEX(Цвет,SMALL(IF(IF($N30=КодЦвета,1=1,1=КодЦвета),ROW(Цвет)-1,""),COLUMN()-15)),"")</f>
        <v/>
      </c>
      <c r="BM30" s="1" t="str">
        <f t="array" ref="BM30">IFERROR(INDEX(Цвет,SMALL(IF(IF($N30=КодЦвета,1=1,1=КодЦвета),ROW(Цвет)-1,""),COLUMN()-15)),"")</f>
        <v/>
      </c>
    </row>
    <row r="31" spans="1:65" s="1" customFormat="1" x14ac:dyDescent="0.25">
      <c r="A31" s="51">
        <v>14</v>
      </c>
      <c r="B31" s="7"/>
      <c r="C31" s="4"/>
      <c r="D31" s="8"/>
      <c r="E31" s="9">
        <f t="shared" si="10"/>
        <v>0</v>
      </c>
      <c r="F31" s="20"/>
      <c r="G31" s="12">
        <f t="shared" si="1"/>
        <v>0</v>
      </c>
      <c r="H31" s="12">
        <f t="shared" si="2"/>
        <v>0</v>
      </c>
      <c r="I31" s="12">
        <f t="shared" si="3"/>
        <v>0</v>
      </c>
      <c r="J31" s="13">
        <f t="shared" si="4"/>
        <v>0</v>
      </c>
      <c r="K31" s="81">
        <f t="shared" si="7"/>
        <v>0</v>
      </c>
      <c r="L31" s="82"/>
      <c r="M31" s="34"/>
      <c r="N31" s="1">
        <f t="shared" si="5"/>
        <v>1</v>
      </c>
      <c r="P31" s="1" t="str">
        <f t="array" ref="P31">IFERROR(INDEX(Цвет,SMALL(IF(IF($N31=КодЦвета,1=1,1=КодЦвета),ROW(Цвет)-1,""),COLUMN()-15)),"")</f>
        <v>Белый                           2500</v>
      </c>
      <c r="Q31" s="1" t="str">
        <f t="array" ref="Q31">IFERROR(INDEX(Цвет,SMALL(IF(IF($N31=КодЦвета,1=1,1=КодЦвета),ROW(Цвет)-1,""),COLUMN()-15)),"")</f>
        <v>Желтый                        2507</v>
      </c>
      <c r="R31" s="1" t="str">
        <f t="array" ref="R31">IFERROR(INDEX(Цвет,SMALL(IF(IF($N31=КодЦвета,1=1,1=КодЦвета),ROW(Цвет)-1,""),COLUMN()-15)),"")</f>
        <v>Желтый                        2510</v>
      </c>
      <c r="S31" s="1" t="str">
        <f t="array" ref="S31">IFERROR(INDEX(Цвет,SMALL(IF(IF($N31=КодЦвета,1=1,1=КодЦвета),ROW(Цвет)-1,""),COLUMN()-15)),"")</f>
        <v>Оранжевый                  2515</v>
      </c>
      <c r="T31" s="1" t="str">
        <f t="array" ref="T31">IFERROR(INDEX(Цвет,SMALL(IF(IF($N31=КодЦвета,1=1,1=КодЦвета),ROW(Цвет)-1,""),COLUMN()-15)),"")</f>
        <v>Красный                       2520</v>
      </c>
      <c r="U31" s="1" t="str">
        <f t="array" ref="U31">IFERROR(INDEX(Цвет,SMALL(IF(IF($N31=КодЦвета,1=1,1=КодЦвета),ROW(Цвет)-1,""),COLUMN()-15)),"")</f>
        <v>Красный                       2522</v>
      </c>
      <c r="V31" s="1" t="str">
        <f t="array" ref="V31">IFERROR(INDEX(Цвет,SMALL(IF(IF($N31=КодЦвета,1=1,1=КодЦвета),ROW(Цвет)-1,""),COLUMN()-15)),"")</f>
        <v>Красный                       2523</v>
      </c>
      <c r="W31" s="1" t="str">
        <f t="array" ref="W31">IFERROR(INDEX(Цвет,SMALL(IF(IF($N31=КодЦвета,1=1,1=КодЦвета),ROW(Цвет)-1,""),COLUMN()-15)),"")</f>
        <v>Коричневый                 2535</v>
      </c>
      <c r="X31" s="1" t="str">
        <f t="array" ref="X31">IFERROR(INDEX(Цвет,SMALL(IF(IF($N31=КодЦвета,1=1,1=КодЦвета),ROW(Цвет)-1,""),COLUMN()-15)),"")</f>
        <v>Бежевый                       2545</v>
      </c>
      <c r="Y31" s="1" t="str">
        <f t="array" ref="Y31">IFERROR(INDEX(Цвет,SMALL(IF(IF($N31=КодЦвета,1=1,1=КодЦвета),ROW(Цвет)-1,""),COLUMN()-15)),"")</f>
        <v>Коричневый                 2557</v>
      </c>
      <c r="Z31" s="1" t="str">
        <f t="array" ref="Z31">IFERROR(INDEX(Цвет,SMALL(IF(IF($N31=КодЦвета,1=1,1=КодЦвета),ROW(Цвет)-1,""),COLUMN()-15)),"")</f>
        <v>Бежевый                       2561</v>
      </c>
      <c r="AA31" s="1" t="str">
        <f t="array" ref="AA31">IFERROR(INDEX(Цвет,SMALL(IF(IF($N31=КодЦвета,1=1,1=КодЦвета),ROW(Цвет)-1,""),COLUMN()-15)),"")</f>
        <v>Бирюзовый                   2580</v>
      </c>
      <c r="AB31" s="1" t="str">
        <f t="array" ref="AB31">IFERROR(INDEX(Цвет,SMALL(IF(IF($N31=КодЦвета,1=1,1=КодЦвета),ROW(Цвет)-1,""),COLUMN()-15)),"")</f>
        <v>Хаки                              2590</v>
      </c>
      <c r="AC31" s="1" t="str">
        <f t="array" ref="AC31">IFERROR(INDEX(Цвет,SMALL(IF(IF($N31=КодЦвета,1=1,1=КодЦвета),ROW(Цвет)-1,""),COLUMN()-15)),"")</f>
        <v>Коричневый                 2610</v>
      </c>
      <c r="AD31" s="1" t="str">
        <f t="array" ref="AD31">IFERROR(INDEX(Цвет,SMALL(IF(IF($N31=КодЦвета,1=1,1=КодЦвета),ROW(Цвет)-1,""),COLUMN()-15)),"")</f>
        <v>Розовый                        2612</v>
      </c>
      <c r="AE31" s="1" t="str">
        <f t="array" ref="AE31">IFERROR(INDEX(Цвет,SMALL(IF(IF($N31=КодЦвета,1=1,1=КодЦвета),ROW(Цвет)-1,""),COLUMN()-15)),"")</f>
        <v>Розовый                        2615</v>
      </c>
      <c r="AF31" s="1" t="str">
        <f t="array" ref="AF31">IFERROR(INDEX(Цвет,SMALL(IF(IF($N31=КодЦвета,1=1,1=КодЦвета),ROW(Цвет)-1,""),COLUMN()-15)),"")</f>
        <v>Бордовый                     2622</v>
      </c>
      <c r="AG31" s="1" t="str">
        <f t="array" ref="AG31">IFERROR(INDEX(Цвет,SMALL(IF(IF($N31=КодЦвета,1=1,1=КодЦвета),ROW(Цвет)-1,""),COLUMN()-15)),"")</f>
        <v>Бордовый                     2625</v>
      </c>
      <c r="AH31" s="1" t="str">
        <f t="array" ref="AH31">IFERROR(INDEX(Цвет,SMALL(IF(IF($N31=КодЦвета,1=1,1=КодЦвета),ROW(Цвет)-1,""),COLUMN()-15)),"")</f>
        <v>Бордовый                     2627</v>
      </c>
      <c r="AI31" s="1" t="str">
        <f t="array" ref="AI31">IFERROR(INDEX(Цвет,SMALL(IF(IF($N31=КодЦвета,1=1,1=КодЦвета),ROW(Цвет)-1,""),COLUMN()-15)),"")</f>
        <v>Сиреневый                   2642</v>
      </c>
      <c r="AJ31" s="1" t="str">
        <f t="array" ref="AJ31">IFERROR(INDEX(Цвет,SMALL(IF(IF($N31=КодЦвета,1=1,1=КодЦвета),ROW(Цвет)-1,""),COLUMN()-15)),"")</f>
        <v>Сиреневый                   2645</v>
      </c>
      <c r="AK31" s="1" t="str">
        <f t="array" ref="AK31">IFERROR(INDEX(Цвет,SMALL(IF(IF($N31=КодЦвета,1=1,1=КодЦвета),ROW(Цвет)-1,""),COLUMN()-15)),"")</f>
        <v>Серо-голубой               2655</v>
      </c>
      <c r="AL31" s="1" t="str">
        <f t="array" ref="AL31">IFERROR(INDEX(Цвет,SMALL(IF(IF($N31=КодЦвета,1=1,1=КодЦвета),ROW(Цвет)-1,""),COLUMN()-15)),"")</f>
        <v xml:space="preserve">Светло голубой           2655  </v>
      </c>
      <c r="AM31" s="1" t="str">
        <f t="array" ref="AM31">IFERROR(INDEX(Цвет,SMALL(IF(IF($N31=КодЦвета,1=1,1=КодЦвета),ROW(Цвет)-1,""),COLUMN()-15)),"")</f>
        <v>Голубой                        2657</v>
      </c>
      <c r="AN31" s="1" t="str">
        <f t="array" ref="AN31">IFERROR(INDEX(Цвет,SMALL(IF(IF($N31=КодЦвета,1=1,1=КодЦвета),ROW(Цвет)-1,""),COLUMN()-15)),"")</f>
        <v>Светло - Серый            2675</v>
      </c>
      <c r="AO31" s="1" t="str">
        <f t="array" ref="AO31">IFERROR(INDEX(Цвет,SMALL(IF(IF($N31=КодЦвета,1=1,1=КодЦвета),ROW(Цвет)-1,""),COLUMN()-15)),"")</f>
        <v>Серый                            2677</v>
      </c>
      <c r="AP31" s="1" t="str">
        <f t="array" ref="AP31">IFERROR(INDEX(Цвет,SMALL(IF(IF($N31=КодЦвета,1=1,1=КодЦвета),ROW(Цвет)-1,""),COLUMN()-15)),"")</f>
        <v>Темно  - Серый             2682</v>
      </c>
      <c r="AQ31" s="1" t="str">
        <f t="array" ref="AQ31">IFERROR(INDEX(Цвет,SMALL(IF(IF($N31=КодЦвета,1=1,1=КодЦвета),ROW(Цвет)-1,""),COLUMN()-15)),"")</f>
        <v xml:space="preserve">Чернильно - синий       2779   </v>
      </c>
      <c r="AR31" s="1" t="str">
        <f t="array" ref="AR31">IFERROR(INDEX(Цвет,SMALL(IF(IF($N31=КодЦвета,1=1,1=КодЦвета),ROW(Цвет)-1,""),COLUMN()-15)),"")</f>
        <v>Чер. - син.       2799 + 2779</v>
      </c>
      <c r="AS31" s="1" t="str">
        <f t="array" ref="AS31">IFERROR(INDEX(Цвет,SMALL(IF(IF($N31=КодЦвета,1=1,1=КодЦвета),ROW(Цвет)-1,""),COLUMN()-15)),"")</f>
        <v>Синий                           2784</v>
      </c>
      <c r="AT31" s="1" t="str">
        <f t="array" ref="AT31">IFERROR(INDEX(Цвет,SMALL(IF(IF($N31=КодЦвета,1=1,1=КодЦвета),ROW(Цвет)-1,""),COLUMN()-15)),"")</f>
        <v/>
      </c>
      <c r="AU31" s="1" t="str">
        <f t="array" ref="AU31">IFERROR(INDEX(Цвет,SMALL(IF(IF($N31=КодЦвета,1=1,1=КодЦвета),ROW(Цвет)-1,""),COLUMN()-15)),"")</f>
        <v/>
      </c>
      <c r="AV31" s="1" t="str">
        <f t="array" ref="AV31">IFERROR(INDEX(Цвет,SMALL(IF(IF($N31=КодЦвета,1=1,1=КодЦвета),ROW(Цвет)-1,""),COLUMN()-15)),"")</f>
        <v/>
      </c>
      <c r="AW31" s="1" t="str">
        <f t="array" ref="AW31">IFERROR(INDEX(Цвет,SMALL(IF(IF($N31=КодЦвета,1=1,1=КодЦвета),ROW(Цвет)-1,""),COLUMN()-15)),"")</f>
        <v/>
      </c>
      <c r="AX31" s="1" t="str">
        <f t="array" ref="AX31">IFERROR(INDEX(Цвет,SMALL(IF(IF($N31=КодЦвета,1=1,1=КодЦвета),ROW(Цвет)-1,""),COLUMN()-15)),"")</f>
        <v/>
      </c>
      <c r="AY31" s="1" t="str">
        <f t="array" ref="AY31">IFERROR(INDEX(Цвет,SMALL(IF(IF($N31=КодЦвета,1=1,1=КодЦвета),ROW(Цвет)-1,""),COLUMN()-15)),"")</f>
        <v/>
      </c>
      <c r="AZ31" s="1" t="str">
        <f t="array" ref="AZ31">IFERROR(INDEX(Цвет,SMALL(IF(IF($N31=КодЦвета,1=1,1=КодЦвета),ROW(Цвет)-1,""),COLUMN()-15)),"")</f>
        <v/>
      </c>
      <c r="BA31" s="1" t="str">
        <f t="array" ref="BA31">IFERROR(INDEX(Цвет,SMALL(IF(IF($N31=КодЦвета,1=1,1=КодЦвета),ROW(Цвет)-1,""),COLUMN()-15)),"")</f>
        <v/>
      </c>
      <c r="BB31" s="1" t="str">
        <f t="array" ref="BB31">IFERROR(INDEX(Цвет,SMALL(IF(IF($N31=КодЦвета,1=1,1=КодЦвета),ROW(Цвет)-1,""),COLUMN()-15)),"")</f>
        <v/>
      </c>
      <c r="BC31" s="1" t="str">
        <f t="array" ref="BC31">IFERROR(INDEX(Цвет,SMALL(IF(IF($N31=КодЦвета,1=1,1=КодЦвета),ROW(Цвет)-1,""),COLUMN()-15)),"")</f>
        <v/>
      </c>
      <c r="BD31" s="1" t="str">
        <f t="array" ref="BD31">IFERROR(INDEX(Цвет,SMALL(IF(IF($N31=КодЦвета,1=1,1=КодЦвета),ROW(Цвет)-1,""),COLUMN()-15)),"")</f>
        <v/>
      </c>
      <c r="BE31" s="1" t="str">
        <f t="array" ref="BE31">IFERROR(INDEX(Цвет,SMALL(IF(IF($N31=КодЦвета,1=1,1=КодЦвета),ROW(Цвет)-1,""),COLUMN()-15)),"")</f>
        <v/>
      </c>
      <c r="BF31" s="1" t="str">
        <f t="array" ref="BF31">IFERROR(INDEX(Цвет,SMALL(IF(IF($N31=КодЦвета,1=1,1=КодЦвета),ROW(Цвет)-1,""),COLUMN()-15)),"")</f>
        <v/>
      </c>
      <c r="BG31" s="1" t="str">
        <f t="array" ref="BG31">IFERROR(INDEX(Цвет,SMALL(IF(IF($N31=КодЦвета,1=1,1=КодЦвета),ROW(Цвет)-1,""),COLUMN()-15)),"")</f>
        <v/>
      </c>
      <c r="BH31" s="1" t="str">
        <f t="array" ref="BH31">IFERROR(INDEX(Цвет,SMALL(IF(IF($N31=КодЦвета,1=1,1=КодЦвета),ROW(Цвет)-1,""),COLUMN()-15)),"")</f>
        <v/>
      </c>
      <c r="BI31" s="1" t="str">
        <f t="array" ref="BI31">IFERROR(INDEX(Цвет,SMALL(IF(IF($N31=КодЦвета,1=1,1=КодЦвета),ROW(Цвет)-1,""),COLUMN()-15)),"")</f>
        <v/>
      </c>
      <c r="BJ31" s="1" t="str">
        <f t="array" ref="BJ31">IFERROR(INDEX(Цвет,SMALL(IF(IF($N31=КодЦвета,1=1,1=КодЦвета),ROW(Цвет)-1,""),COLUMN()-15)),"")</f>
        <v/>
      </c>
      <c r="BK31" s="1" t="str">
        <f t="array" ref="BK31">IFERROR(INDEX(Цвет,SMALL(IF(IF($N31=КодЦвета,1=1,1=КодЦвета),ROW(Цвет)-1,""),COLUMN()-15)),"")</f>
        <v/>
      </c>
      <c r="BL31" s="1" t="str">
        <f t="array" ref="BL31">IFERROR(INDEX(Цвет,SMALL(IF(IF($N31=КодЦвета,1=1,1=КодЦвета),ROW(Цвет)-1,""),COLUMN()-15)),"")</f>
        <v/>
      </c>
      <c r="BM31" s="1" t="str">
        <f t="array" ref="BM31">IFERROR(INDEX(Цвет,SMALL(IF(IF($N31=КодЦвета,1=1,1=КодЦвета),ROW(Цвет)-1,""),COLUMN()-15)),"")</f>
        <v/>
      </c>
    </row>
    <row r="32" spans="1:65" s="1" customFormat="1" x14ac:dyDescent="0.25">
      <c r="A32" s="51">
        <v>15</v>
      </c>
      <c r="B32" s="7"/>
      <c r="C32" s="4"/>
      <c r="D32" s="8"/>
      <c r="E32" s="9">
        <f t="shared" si="10"/>
        <v>0</v>
      </c>
      <c r="F32" s="20"/>
      <c r="G32" s="12">
        <f t="shared" si="1"/>
        <v>0</v>
      </c>
      <c r="H32" s="12">
        <f t="shared" si="2"/>
        <v>0</v>
      </c>
      <c r="I32" s="12">
        <f t="shared" si="3"/>
        <v>0</v>
      </c>
      <c r="J32" s="13">
        <f t="shared" si="4"/>
        <v>0</v>
      </c>
      <c r="K32" s="81">
        <f t="shared" si="7"/>
        <v>0</v>
      </c>
      <c r="L32" s="82"/>
      <c r="M32" s="34"/>
      <c r="N32" s="1">
        <f t="shared" si="5"/>
        <v>1</v>
      </c>
      <c r="P32" s="1" t="str">
        <f t="array" ref="P32">IFERROR(INDEX(Цвет,SMALL(IF(IF($N32=КодЦвета,1=1,1=КодЦвета),ROW(Цвет)-1,""),COLUMN()-15)),"")</f>
        <v>Белый                           2500</v>
      </c>
      <c r="Q32" s="1" t="str">
        <f t="array" ref="Q32">IFERROR(INDEX(Цвет,SMALL(IF(IF($N32=КодЦвета,1=1,1=КодЦвета),ROW(Цвет)-1,""),COLUMN()-15)),"")</f>
        <v>Желтый                        2507</v>
      </c>
      <c r="R32" s="1" t="str">
        <f t="array" ref="R32">IFERROR(INDEX(Цвет,SMALL(IF(IF($N32=КодЦвета,1=1,1=КодЦвета),ROW(Цвет)-1,""),COLUMN()-15)),"")</f>
        <v>Желтый                        2510</v>
      </c>
      <c r="S32" s="1" t="str">
        <f t="array" ref="S32">IFERROR(INDEX(Цвет,SMALL(IF(IF($N32=КодЦвета,1=1,1=КодЦвета),ROW(Цвет)-1,""),COLUMN()-15)),"")</f>
        <v>Оранжевый                  2515</v>
      </c>
      <c r="T32" s="1" t="str">
        <f t="array" ref="T32">IFERROR(INDEX(Цвет,SMALL(IF(IF($N32=КодЦвета,1=1,1=КодЦвета),ROW(Цвет)-1,""),COLUMN()-15)),"")</f>
        <v>Красный                       2520</v>
      </c>
      <c r="U32" s="1" t="str">
        <f t="array" ref="U32">IFERROR(INDEX(Цвет,SMALL(IF(IF($N32=КодЦвета,1=1,1=КодЦвета),ROW(Цвет)-1,""),COLUMN()-15)),"")</f>
        <v>Красный                       2522</v>
      </c>
      <c r="V32" s="1" t="str">
        <f t="array" ref="V32">IFERROR(INDEX(Цвет,SMALL(IF(IF($N32=КодЦвета,1=1,1=КодЦвета),ROW(Цвет)-1,""),COLUMN()-15)),"")</f>
        <v>Красный                       2523</v>
      </c>
      <c r="W32" s="1" t="str">
        <f t="array" ref="W32">IFERROR(INDEX(Цвет,SMALL(IF(IF($N32=КодЦвета,1=1,1=КодЦвета),ROW(Цвет)-1,""),COLUMN()-15)),"")</f>
        <v>Коричневый                 2535</v>
      </c>
      <c r="X32" s="1" t="str">
        <f t="array" ref="X32">IFERROR(INDEX(Цвет,SMALL(IF(IF($N32=КодЦвета,1=1,1=КодЦвета),ROW(Цвет)-1,""),COLUMN()-15)),"")</f>
        <v>Бежевый                       2545</v>
      </c>
      <c r="Y32" s="1" t="str">
        <f t="array" ref="Y32">IFERROR(INDEX(Цвет,SMALL(IF(IF($N32=КодЦвета,1=1,1=КодЦвета),ROW(Цвет)-1,""),COLUMN()-15)),"")</f>
        <v>Коричневый                 2557</v>
      </c>
      <c r="Z32" s="1" t="str">
        <f t="array" ref="Z32">IFERROR(INDEX(Цвет,SMALL(IF(IF($N32=КодЦвета,1=1,1=КодЦвета),ROW(Цвет)-1,""),COLUMN()-15)),"")</f>
        <v>Бежевый                       2561</v>
      </c>
      <c r="AA32" s="1" t="str">
        <f t="array" ref="AA32">IFERROR(INDEX(Цвет,SMALL(IF(IF($N32=КодЦвета,1=1,1=КодЦвета),ROW(Цвет)-1,""),COLUMN()-15)),"")</f>
        <v>Бирюзовый                   2580</v>
      </c>
      <c r="AB32" s="1" t="str">
        <f t="array" ref="AB32">IFERROR(INDEX(Цвет,SMALL(IF(IF($N32=КодЦвета,1=1,1=КодЦвета),ROW(Цвет)-1,""),COLUMN()-15)),"")</f>
        <v>Хаки                              2590</v>
      </c>
      <c r="AC32" s="1" t="str">
        <f t="array" ref="AC32">IFERROR(INDEX(Цвет,SMALL(IF(IF($N32=КодЦвета,1=1,1=КодЦвета),ROW(Цвет)-1,""),COLUMN()-15)),"")</f>
        <v>Коричневый                 2610</v>
      </c>
      <c r="AD32" s="1" t="str">
        <f t="array" ref="AD32">IFERROR(INDEX(Цвет,SMALL(IF(IF($N32=КодЦвета,1=1,1=КодЦвета),ROW(Цвет)-1,""),COLUMN()-15)),"")</f>
        <v>Розовый                        2612</v>
      </c>
      <c r="AE32" s="1" t="str">
        <f t="array" ref="AE32">IFERROR(INDEX(Цвет,SMALL(IF(IF($N32=КодЦвета,1=1,1=КодЦвета),ROW(Цвет)-1,""),COLUMN()-15)),"")</f>
        <v>Розовый                        2615</v>
      </c>
      <c r="AF32" s="1" t="str">
        <f t="array" ref="AF32">IFERROR(INDEX(Цвет,SMALL(IF(IF($N32=КодЦвета,1=1,1=КодЦвета),ROW(Цвет)-1,""),COLUMN()-15)),"")</f>
        <v>Бордовый                     2622</v>
      </c>
      <c r="AG32" s="1" t="str">
        <f t="array" ref="AG32">IFERROR(INDEX(Цвет,SMALL(IF(IF($N32=КодЦвета,1=1,1=КодЦвета),ROW(Цвет)-1,""),COLUMN()-15)),"")</f>
        <v>Бордовый                     2625</v>
      </c>
      <c r="AH32" s="1" t="str">
        <f t="array" ref="AH32">IFERROR(INDEX(Цвет,SMALL(IF(IF($N32=КодЦвета,1=1,1=КодЦвета),ROW(Цвет)-1,""),COLUMN()-15)),"")</f>
        <v>Бордовый                     2627</v>
      </c>
      <c r="AI32" s="1" t="str">
        <f t="array" ref="AI32">IFERROR(INDEX(Цвет,SMALL(IF(IF($N32=КодЦвета,1=1,1=КодЦвета),ROW(Цвет)-1,""),COLUMN()-15)),"")</f>
        <v>Сиреневый                   2642</v>
      </c>
      <c r="AJ32" s="1" t="str">
        <f t="array" ref="AJ32">IFERROR(INDEX(Цвет,SMALL(IF(IF($N32=КодЦвета,1=1,1=КодЦвета),ROW(Цвет)-1,""),COLUMN()-15)),"")</f>
        <v>Сиреневый                   2645</v>
      </c>
      <c r="AK32" s="1" t="str">
        <f t="array" ref="AK32">IFERROR(INDEX(Цвет,SMALL(IF(IF($N32=КодЦвета,1=1,1=КодЦвета),ROW(Цвет)-1,""),COLUMN()-15)),"")</f>
        <v>Серо-голубой               2655</v>
      </c>
      <c r="AL32" s="1" t="str">
        <f t="array" ref="AL32">IFERROR(INDEX(Цвет,SMALL(IF(IF($N32=КодЦвета,1=1,1=КодЦвета),ROW(Цвет)-1,""),COLUMN()-15)),"")</f>
        <v xml:space="preserve">Светло голубой           2655  </v>
      </c>
      <c r="AM32" s="1" t="str">
        <f t="array" ref="AM32">IFERROR(INDEX(Цвет,SMALL(IF(IF($N32=КодЦвета,1=1,1=КодЦвета),ROW(Цвет)-1,""),COLUMN()-15)),"")</f>
        <v>Голубой                        2657</v>
      </c>
      <c r="AN32" s="1" t="str">
        <f t="array" ref="AN32">IFERROR(INDEX(Цвет,SMALL(IF(IF($N32=КодЦвета,1=1,1=КодЦвета),ROW(Цвет)-1,""),COLUMN()-15)),"")</f>
        <v>Светло - Серый            2675</v>
      </c>
      <c r="AO32" s="1" t="str">
        <f t="array" ref="AO32">IFERROR(INDEX(Цвет,SMALL(IF(IF($N32=КодЦвета,1=1,1=КодЦвета),ROW(Цвет)-1,""),COLUMN()-15)),"")</f>
        <v>Серый                            2677</v>
      </c>
      <c r="AP32" s="1" t="str">
        <f t="array" ref="AP32">IFERROR(INDEX(Цвет,SMALL(IF(IF($N32=КодЦвета,1=1,1=КодЦвета),ROW(Цвет)-1,""),COLUMN()-15)),"")</f>
        <v>Темно  - Серый             2682</v>
      </c>
      <c r="AQ32" s="1" t="str">
        <f t="array" ref="AQ32">IFERROR(INDEX(Цвет,SMALL(IF(IF($N32=КодЦвета,1=1,1=КодЦвета),ROW(Цвет)-1,""),COLUMN()-15)),"")</f>
        <v xml:space="preserve">Чернильно - синий       2779   </v>
      </c>
      <c r="AR32" s="1" t="str">
        <f t="array" ref="AR32">IFERROR(INDEX(Цвет,SMALL(IF(IF($N32=КодЦвета,1=1,1=КодЦвета),ROW(Цвет)-1,""),COLUMN()-15)),"")</f>
        <v>Чер. - син.       2799 + 2779</v>
      </c>
      <c r="AS32" s="1" t="str">
        <f t="array" ref="AS32">IFERROR(INDEX(Цвет,SMALL(IF(IF($N32=КодЦвета,1=1,1=КодЦвета),ROW(Цвет)-1,""),COLUMN()-15)),"")</f>
        <v>Синий                           2784</v>
      </c>
      <c r="AT32" s="1" t="str">
        <f t="array" ref="AT32">IFERROR(INDEX(Цвет,SMALL(IF(IF($N32=КодЦвета,1=1,1=КодЦвета),ROW(Цвет)-1,""),COLUMN()-15)),"")</f>
        <v/>
      </c>
      <c r="AU32" s="1" t="str">
        <f t="array" ref="AU32">IFERROR(INDEX(Цвет,SMALL(IF(IF($N32=КодЦвета,1=1,1=КодЦвета),ROW(Цвет)-1,""),COLUMN()-15)),"")</f>
        <v/>
      </c>
      <c r="AV32" s="1" t="str">
        <f t="array" ref="AV32">IFERROR(INDEX(Цвет,SMALL(IF(IF($N32=КодЦвета,1=1,1=КодЦвета),ROW(Цвет)-1,""),COLUMN()-15)),"")</f>
        <v/>
      </c>
      <c r="AW32" s="1" t="str">
        <f t="array" ref="AW32">IFERROR(INDEX(Цвет,SMALL(IF(IF($N32=КодЦвета,1=1,1=КодЦвета),ROW(Цвет)-1,""),COLUMN()-15)),"")</f>
        <v/>
      </c>
      <c r="AX32" s="1" t="str">
        <f t="array" ref="AX32">IFERROR(INDEX(Цвет,SMALL(IF(IF($N32=КодЦвета,1=1,1=КодЦвета),ROW(Цвет)-1,""),COLUMN()-15)),"")</f>
        <v/>
      </c>
      <c r="AY32" s="1" t="str">
        <f t="array" ref="AY32">IFERROR(INDEX(Цвет,SMALL(IF(IF($N32=КодЦвета,1=1,1=КодЦвета),ROW(Цвет)-1,""),COLUMN()-15)),"")</f>
        <v/>
      </c>
      <c r="AZ32" s="1" t="str">
        <f t="array" ref="AZ32">IFERROR(INDEX(Цвет,SMALL(IF(IF($N32=КодЦвета,1=1,1=КодЦвета),ROW(Цвет)-1,""),COLUMN()-15)),"")</f>
        <v/>
      </c>
      <c r="BA32" s="1" t="str">
        <f t="array" ref="BA32">IFERROR(INDEX(Цвет,SMALL(IF(IF($N32=КодЦвета,1=1,1=КодЦвета),ROW(Цвет)-1,""),COLUMN()-15)),"")</f>
        <v/>
      </c>
      <c r="BB32" s="1" t="str">
        <f t="array" ref="BB32">IFERROR(INDEX(Цвет,SMALL(IF(IF($N32=КодЦвета,1=1,1=КодЦвета),ROW(Цвет)-1,""),COLUMN()-15)),"")</f>
        <v/>
      </c>
      <c r="BC32" s="1" t="str">
        <f t="array" ref="BC32">IFERROR(INDEX(Цвет,SMALL(IF(IF($N32=КодЦвета,1=1,1=КодЦвета),ROW(Цвет)-1,""),COLUMN()-15)),"")</f>
        <v/>
      </c>
      <c r="BD32" s="1" t="str">
        <f t="array" ref="BD32">IFERROR(INDEX(Цвет,SMALL(IF(IF($N32=КодЦвета,1=1,1=КодЦвета),ROW(Цвет)-1,""),COLUMN()-15)),"")</f>
        <v/>
      </c>
      <c r="BE32" s="1" t="str">
        <f t="array" ref="BE32">IFERROR(INDEX(Цвет,SMALL(IF(IF($N32=КодЦвета,1=1,1=КодЦвета),ROW(Цвет)-1,""),COLUMN()-15)),"")</f>
        <v/>
      </c>
      <c r="BF32" s="1" t="str">
        <f t="array" ref="BF32">IFERROR(INDEX(Цвет,SMALL(IF(IF($N32=КодЦвета,1=1,1=КодЦвета),ROW(Цвет)-1,""),COLUMN()-15)),"")</f>
        <v/>
      </c>
      <c r="BG32" s="1" t="str">
        <f t="array" ref="BG32">IFERROR(INDEX(Цвет,SMALL(IF(IF($N32=КодЦвета,1=1,1=КодЦвета),ROW(Цвет)-1,""),COLUMN()-15)),"")</f>
        <v/>
      </c>
      <c r="BH32" s="1" t="str">
        <f t="array" ref="BH32">IFERROR(INDEX(Цвет,SMALL(IF(IF($N32=КодЦвета,1=1,1=КодЦвета),ROW(Цвет)-1,""),COLUMN()-15)),"")</f>
        <v/>
      </c>
      <c r="BI32" s="1" t="str">
        <f t="array" ref="BI32">IFERROR(INDEX(Цвет,SMALL(IF(IF($N32=КодЦвета,1=1,1=КодЦвета),ROW(Цвет)-1,""),COLUMN()-15)),"")</f>
        <v/>
      </c>
      <c r="BJ32" s="1" t="str">
        <f t="array" ref="BJ32">IFERROR(INDEX(Цвет,SMALL(IF(IF($N32=КодЦвета,1=1,1=КодЦвета),ROW(Цвет)-1,""),COLUMN()-15)),"")</f>
        <v/>
      </c>
      <c r="BK32" s="1" t="str">
        <f t="array" ref="BK32">IFERROR(INDEX(Цвет,SMALL(IF(IF($N32=КодЦвета,1=1,1=КодЦвета),ROW(Цвет)-1,""),COLUMN()-15)),"")</f>
        <v/>
      </c>
      <c r="BL32" s="1" t="str">
        <f t="array" ref="BL32">IFERROR(INDEX(Цвет,SMALL(IF(IF($N32=КодЦвета,1=1,1=КодЦвета),ROW(Цвет)-1,""),COLUMN()-15)),"")</f>
        <v/>
      </c>
      <c r="BM32" s="1" t="str">
        <f t="array" ref="BM32">IFERROR(INDEX(Цвет,SMALL(IF(IF($N32=КодЦвета,1=1,1=КодЦвета),ROW(Цвет)-1,""),COLUMN()-15)),"")</f>
        <v/>
      </c>
    </row>
    <row r="33" spans="1:65" s="1" customFormat="1" x14ac:dyDescent="0.25">
      <c r="A33" s="51">
        <v>16</v>
      </c>
      <c r="B33" s="7"/>
      <c r="C33" s="4"/>
      <c r="D33" s="8"/>
      <c r="E33" s="9">
        <f t="shared" ref="E33" si="11">C33*D33</f>
        <v>0</v>
      </c>
      <c r="F33" s="20"/>
      <c r="G33" s="12">
        <f t="shared" si="1"/>
        <v>0</v>
      </c>
      <c r="H33" s="12">
        <f t="shared" si="2"/>
        <v>0</v>
      </c>
      <c r="I33" s="12">
        <f t="shared" si="3"/>
        <v>0</v>
      </c>
      <c r="J33" s="13">
        <f t="shared" si="4"/>
        <v>0</v>
      </c>
      <c r="K33" s="81">
        <f t="shared" si="7"/>
        <v>0</v>
      </c>
      <c r="L33" s="82"/>
      <c r="M33" s="34"/>
      <c r="N33" s="1">
        <f t="shared" si="5"/>
        <v>1</v>
      </c>
      <c r="P33" s="1" t="str">
        <f t="array" ref="P33">IFERROR(INDEX(Цвет,SMALL(IF(IF($N33=КодЦвета,1=1,1=КодЦвета),ROW(Цвет)-1,""),COLUMN()-15)),"")</f>
        <v>Белый                           2500</v>
      </c>
      <c r="Q33" s="1" t="str">
        <f t="array" ref="Q33">IFERROR(INDEX(Цвет,SMALL(IF(IF($N33=КодЦвета,1=1,1=КодЦвета),ROW(Цвет)-1,""),COLUMN()-15)),"")</f>
        <v>Желтый                        2507</v>
      </c>
      <c r="R33" s="1" t="str">
        <f t="array" ref="R33">IFERROR(INDEX(Цвет,SMALL(IF(IF($N33=КодЦвета,1=1,1=КодЦвета),ROW(Цвет)-1,""),COLUMN()-15)),"")</f>
        <v>Желтый                        2510</v>
      </c>
      <c r="S33" s="1" t="str">
        <f t="array" ref="S33">IFERROR(INDEX(Цвет,SMALL(IF(IF($N33=КодЦвета,1=1,1=КодЦвета),ROW(Цвет)-1,""),COLUMN()-15)),"")</f>
        <v>Оранжевый                  2515</v>
      </c>
      <c r="T33" s="1" t="str">
        <f t="array" ref="T33">IFERROR(INDEX(Цвет,SMALL(IF(IF($N33=КодЦвета,1=1,1=КодЦвета),ROW(Цвет)-1,""),COLUMN()-15)),"")</f>
        <v>Красный                       2520</v>
      </c>
      <c r="U33" s="1" t="str">
        <f t="array" ref="U33">IFERROR(INDEX(Цвет,SMALL(IF(IF($N33=КодЦвета,1=1,1=КодЦвета),ROW(Цвет)-1,""),COLUMN()-15)),"")</f>
        <v>Красный                       2522</v>
      </c>
      <c r="V33" s="1" t="str">
        <f t="array" ref="V33">IFERROR(INDEX(Цвет,SMALL(IF(IF($N33=КодЦвета,1=1,1=КодЦвета),ROW(Цвет)-1,""),COLUMN()-15)),"")</f>
        <v>Красный                       2523</v>
      </c>
      <c r="W33" s="1" t="str">
        <f t="array" ref="W33">IFERROR(INDEX(Цвет,SMALL(IF(IF($N33=КодЦвета,1=1,1=КодЦвета),ROW(Цвет)-1,""),COLUMN()-15)),"")</f>
        <v>Коричневый                 2535</v>
      </c>
      <c r="X33" s="1" t="str">
        <f t="array" ref="X33">IFERROR(INDEX(Цвет,SMALL(IF(IF($N33=КодЦвета,1=1,1=КодЦвета),ROW(Цвет)-1,""),COLUMN()-15)),"")</f>
        <v>Бежевый                       2545</v>
      </c>
      <c r="Y33" s="1" t="str">
        <f t="array" ref="Y33">IFERROR(INDEX(Цвет,SMALL(IF(IF($N33=КодЦвета,1=1,1=КодЦвета),ROW(Цвет)-1,""),COLUMN()-15)),"")</f>
        <v>Коричневый                 2557</v>
      </c>
      <c r="Z33" s="1" t="str">
        <f t="array" ref="Z33">IFERROR(INDEX(Цвет,SMALL(IF(IF($N33=КодЦвета,1=1,1=КодЦвета),ROW(Цвет)-1,""),COLUMN()-15)),"")</f>
        <v>Бежевый                       2561</v>
      </c>
      <c r="AA33" s="1" t="str">
        <f t="array" ref="AA33">IFERROR(INDEX(Цвет,SMALL(IF(IF($N33=КодЦвета,1=1,1=КодЦвета),ROW(Цвет)-1,""),COLUMN()-15)),"")</f>
        <v>Бирюзовый                   2580</v>
      </c>
      <c r="AB33" s="1" t="str">
        <f t="array" ref="AB33">IFERROR(INDEX(Цвет,SMALL(IF(IF($N33=КодЦвета,1=1,1=КодЦвета),ROW(Цвет)-1,""),COLUMN()-15)),"")</f>
        <v>Хаки                              2590</v>
      </c>
      <c r="AC33" s="1" t="str">
        <f t="array" ref="AC33">IFERROR(INDEX(Цвет,SMALL(IF(IF($N33=КодЦвета,1=1,1=КодЦвета),ROW(Цвет)-1,""),COLUMN()-15)),"")</f>
        <v>Коричневый                 2610</v>
      </c>
      <c r="AD33" s="1" t="str">
        <f t="array" ref="AD33">IFERROR(INDEX(Цвет,SMALL(IF(IF($N33=КодЦвета,1=1,1=КодЦвета),ROW(Цвет)-1,""),COLUMN()-15)),"")</f>
        <v>Розовый                        2612</v>
      </c>
      <c r="AE33" s="1" t="str">
        <f t="array" ref="AE33">IFERROR(INDEX(Цвет,SMALL(IF(IF($N33=КодЦвета,1=1,1=КодЦвета),ROW(Цвет)-1,""),COLUMN()-15)),"")</f>
        <v>Розовый                        2615</v>
      </c>
      <c r="AF33" s="1" t="str">
        <f t="array" ref="AF33">IFERROR(INDEX(Цвет,SMALL(IF(IF($N33=КодЦвета,1=1,1=КодЦвета),ROW(Цвет)-1,""),COLUMN()-15)),"")</f>
        <v>Бордовый                     2622</v>
      </c>
      <c r="AG33" s="1" t="str">
        <f t="array" ref="AG33">IFERROR(INDEX(Цвет,SMALL(IF(IF($N33=КодЦвета,1=1,1=КодЦвета),ROW(Цвет)-1,""),COLUMN()-15)),"")</f>
        <v>Бордовый                     2625</v>
      </c>
      <c r="AH33" s="1" t="str">
        <f t="array" ref="AH33">IFERROR(INDEX(Цвет,SMALL(IF(IF($N33=КодЦвета,1=1,1=КодЦвета),ROW(Цвет)-1,""),COLUMN()-15)),"")</f>
        <v>Бордовый                     2627</v>
      </c>
      <c r="AI33" s="1" t="str">
        <f t="array" ref="AI33">IFERROR(INDEX(Цвет,SMALL(IF(IF($N33=КодЦвета,1=1,1=КодЦвета),ROW(Цвет)-1,""),COLUMN()-15)),"")</f>
        <v>Сиреневый                   2642</v>
      </c>
      <c r="AJ33" s="1" t="str">
        <f t="array" ref="AJ33">IFERROR(INDEX(Цвет,SMALL(IF(IF($N33=КодЦвета,1=1,1=КодЦвета),ROW(Цвет)-1,""),COLUMN()-15)),"")</f>
        <v>Сиреневый                   2645</v>
      </c>
      <c r="AK33" s="1" t="str">
        <f t="array" ref="AK33">IFERROR(INDEX(Цвет,SMALL(IF(IF($N33=КодЦвета,1=1,1=КодЦвета),ROW(Цвет)-1,""),COLUMN()-15)),"")</f>
        <v>Серо-голубой               2655</v>
      </c>
      <c r="AL33" s="1" t="str">
        <f t="array" ref="AL33">IFERROR(INDEX(Цвет,SMALL(IF(IF($N33=КодЦвета,1=1,1=КодЦвета),ROW(Цвет)-1,""),COLUMN()-15)),"")</f>
        <v xml:space="preserve">Светло голубой           2655  </v>
      </c>
      <c r="AM33" s="1" t="str">
        <f t="array" ref="AM33">IFERROR(INDEX(Цвет,SMALL(IF(IF($N33=КодЦвета,1=1,1=КодЦвета),ROW(Цвет)-1,""),COLUMN()-15)),"")</f>
        <v>Голубой                        2657</v>
      </c>
      <c r="AN33" s="1" t="str">
        <f t="array" ref="AN33">IFERROR(INDEX(Цвет,SMALL(IF(IF($N33=КодЦвета,1=1,1=КодЦвета),ROW(Цвет)-1,""),COLUMN()-15)),"")</f>
        <v>Светло - Серый            2675</v>
      </c>
      <c r="AO33" s="1" t="str">
        <f t="array" ref="AO33">IFERROR(INDEX(Цвет,SMALL(IF(IF($N33=КодЦвета,1=1,1=КодЦвета),ROW(Цвет)-1,""),COLUMN()-15)),"")</f>
        <v>Серый                            2677</v>
      </c>
      <c r="AP33" s="1" t="str">
        <f t="array" ref="AP33">IFERROR(INDEX(Цвет,SMALL(IF(IF($N33=КодЦвета,1=1,1=КодЦвета),ROW(Цвет)-1,""),COLUMN()-15)),"")</f>
        <v>Темно  - Серый             2682</v>
      </c>
      <c r="AQ33" s="1" t="str">
        <f t="array" ref="AQ33">IFERROR(INDEX(Цвет,SMALL(IF(IF($N33=КодЦвета,1=1,1=КодЦвета),ROW(Цвет)-1,""),COLUMN()-15)),"")</f>
        <v xml:space="preserve">Чернильно - синий       2779   </v>
      </c>
      <c r="AR33" s="1" t="str">
        <f t="array" ref="AR33">IFERROR(INDEX(Цвет,SMALL(IF(IF($N33=КодЦвета,1=1,1=КодЦвета),ROW(Цвет)-1,""),COLUMN()-15)),"")</f>
        <v>Чер. - син.       2799 + 2779</v>
      </c>
      <c r="AS33" s="1" t="str">
        <f t="array" ref="AS33">IFERROR(INDEX(Цвет,SMALL(IF(IF($N33=КодЦвета,1=1,1=КодЦвета),ROW(Цвет)-1,""),COLUMN()-15)),"")</f>
        <v>Синий                           2784</v>
      </c>
      <c r="AT33" s="1" t="str">
        <f t="array" ref="AT33">IFERROR(INDEX(Цвет,SMALL(IF(IF($N33=КодЦвета,1=1,1=КодЦвета),ROW(Цвет)-1,""),COLUMN()-15)),"")</f>
        <v/>
      </c>
      <c r="AU33" s="1" t="str">
        <f t="array" ref="AU33">IFERROR(INDEX(Цвет,SMALL(IF(IF($N33=КодЦвета,1=1,1=КодЦвета),ROW(Цвет)-1,""),COLUMN()-15)),"")</f>
        <v/>
      </c>
      <c r="AV33" s="1" t="str">
        <f t="array" ref="AV33">IFERROR(INDEX(Цвет,SMALL(IF(IF($N33=КодЦвета,1=1,1=КодЦвета),ROW(Цвет)-1,""),COLUMN()-15)),"")</f>
        <v/>
      </c>
      <c r="AW33" s="1" t="str">
        <f t="array" ref="AW33">IFERROR(INDEX(Цвет,SMALL(IF(IF($N33=КодЦвета,1=1,1=КодЦвета),ROW(Цвет)-1,""),COLUMN()-15)),"")</f>
        <v/>
      </c>
      <c r="AX33" s="1" t="str">
        <f t="array" ref="AX33">IFERROR(INDEX(Цвет,SMALL(IF(IF($N33=КодЦвета,1=1,1=КодЦвета),ROW(Цвет)-1,""),COLUMN()-15)),"")</f>
        <v/>
      </c>
      <c r="AY33" s="1" t="str">
        <f t="array" ref="AY33">IFERROR(INDEX(Цвет,SMALL(IF(IF($N33=КодЦвета,1=1,1=КодЦвета),ROW(Цвет)-1,""),COLUMN()-15)),"")</f>
        <v/>
      </c>
      <c r="AZ33" s="1" t="str">
        <f t="array" ref="AZ33">IFERROR(INDEX(Цвет,SMALL(IF(IF($N33=КодЦвета,1=1,1=КодЦвета),ROW(Цвет)-1,""),COLUMN()-15)),"")</f>
        <v/>
      </c>
      <c r="BA33" s="1" t="str">
        <f t="array" ref="BA33">IFERROR(INDEX(Цвет,SMALL(IF(IF($N33=КодЦвета,1=1,1=КодЦвета),ROW(Цвет)-1,""),COLUMN()-15)),"")</f>
        <v/>
      </c>
      <c r="BB33" s="1" t="str">
        <f t="array" ref="BB33">IFERROR(INDEX(Цвет,SMALL(IF(IF($N33=КодЦвета,1=1,1=КодЦвета),ROW(Цвет)-1,""),COLUMN()-15)),"")</f>
        <v/>
      </c>
      <c r="BC33" s="1" t="str">
        <f t="array" ref="BC33">IFERROR(INDEX(Цвет,SMALL(IF(IF($N33=КодЦвета,1=1,1=КодЦвета),ROW(Цвет)-1,""),COLUMN()-15)),"")</f>
        <v/>
      </c>
      <c r="BD33" s="1" t="str">
        <f t="array" ref="BD33">IFERROR(INDEX(Цвет,SMALL(IF(IF($N33=КодЦвета,1=1,1=КодЦвета),ROW(Цвет)-1,""),COLUMN()-15)),"")</f>
        <v/>
      </c>
      <c r="BE33" s="1" t="str">
        <f t="array" ref="BE33">IFERROR(INDEX(Цвет,SMALL(IF(IF($N33=КодЦвета,1=1,1=КодЦвета),ROW(Цвет)-1,""),COLUMN()-15)),"")</f>
        <v/>
      </c>
      <c r="BF33" s="1" t="str">
        <f t="array" ref="BF33">IFERROR(INDEX(Цвет,SMALL(IF(IF($N33=КодЦвета,1=1,1=КодЦвета),ROW(Цвет)-1,""),COLUMN()-15)),"")</f>
        <v/>
      </c>
      <c r="BG33" s="1" t="str">
        <f t="array" ref="BG33">IFERROR(INDEX(Цвет,SMALL(IF(IF($N33=КодЦвета,1=1,1=КодЦвета),ROW(Цвет)-1,""),COLUMN()-15)),"")</f>
        <v/>
      </c>
      <c r="BH33" s="1" t="str">
        <f t="array" ref="BH33">IFERROR(INDEX(Цвет,SMALL(IF(IF($N33=КодЦвета,1=1,1=КодЦвета),ROW(Цвет)-1,""),COLUMN()-15)),"")</f>
        <v/>
      </c>
      <c r="BI33" s="1" t="str">
        <f t="array" ref="BI33">IFERROR(INDEX(Цвет,SMALL(IF(IF($N33=КодЦвета,1=1,1=КодЦвета),ROW(Цвет)-1,""),COLUMN()-15)),"")</f>
        <v/>
      </c>
      <c r="BJ33" s="1" t="str">
        <f t="array" ref="BJ33">IFERROR(INDEX(Цвет,SMALL(IF(IF($N33=КодЦвета,1=1,1=КодЦвета),ROW(Цвет)-1,""),COLUMN()-15)),"")</f>
        <v/>
      </c>
      <c r="BK33" s="1" t="str">
        <f t="array" ref="BK33">IFERROR(INDEX(Цвет,SMALL(IF(IF($N33=КодЦвета,1=1,1=КодЦвета),ROW(Цвет)-1,""),COLUMN()-15)),"")</f>
        <v/>
      </c>
      <c r="BL33" s="1" t="str">
        <f t="array" ref="BL33">IFERROR(INDEX(Цвет,SMALL(IF(IF($N33=КодЦвета,1=1,1=КодЦвета),ROW(Цвет)-1,""),COLUMN()-15)),"")</f>
        <v/>
      </c>
      <c r="BM33" s="1" t="str">
        <f t="array" ref="BM33">IFERROR(INDEX(Цвет,SMALL(IF(IF($N33=КодЦвета,1=1,1=КодЦвета),ROW(Цвет)-1,""),COLUMN()-15)),"")</f>
        <v/>
      </c>
    </row>
    <row r="34" spans="1:65" s="1" customFormat="1" x14ac:dyDescent="0.25">
      <c r="A34" s="51">
        <v>17</v>
      </c>
      <c r="B34" s="7"/>
      <c r="C34" s="4"/>
      <c r="D34" s="8"/>
      <c r="E34" s="9">
        <f t="shared" si="10"/>
        <v>0</v>
      </c>
      <c r="F34" s="20"/>
      <c r="G34" s="12">
        <f t="shared" si="1"/>
        <v>0</v>
      </c>
      <c r="H34" s="12">
        <f t="shared" si="2"/>
        <v>0</v>
      </c>
      <c r="I34" s="12">
        <f t="shared" si="3"/>
        <v>0</v>
      </c>
      <c r="J34" s="13">
        <f t="shared" si="4"/>
        <v>0</v>
      </c>
      <c r="K34" s="81">
        <f t="shared" si="7"/>
        <v>0</v>
      </c>
      <c r="L34" s="82"/>
      <c r="M34" s="34"/>
      <c r="N34" s="1">
        <f t="shared" si="5"/>
        <v>1</v>
      </c>
      <c r="P34" s="1" t="str">
        <f t="array" ref="P34">IFERROR(INDEX(Цвет,SMALL(IF(IF($N34=КодЦвета,1=1,1=КодЦвета),ROW(Цвет)-1,""),COLUMN()-15)),"")</f>
        <v>Белый                           2500</v>
      </c>
      <c r="Q34" s="1" t="str">
        <f t="array" ref="Q34">IFERROR(INDEX(Цвет,SMALL(IF(IF($N34=КодЦвета,1=1,1=КодЦвета),ROW(Цвет)-1,""),COLUMN()-15)),"")</f>
        <v>Желтый                        2507</v>
      </c>
      <c r="R34" s="1" t="str">
        <f t="array" ref="R34">IFERROR(INDEX(Цвет,SMALL(IF(IF($N34=КодЦвета,1=1,1=КодЦвета),ROW(Цвет)-1,""),COLUMN()-15)),"")</f>
        <v>Желтый                        2510</v>
      </c>
      <c r="S34" s="1" t="str">
        <f t="array" ref="S34">IFERROR(INDEX(Цвет,SMALL(IF(IF($N34=КодЦвета,1=1,1=КодЦвета),ROW(Цвет)-1,""),COLUMN()-15)),"")</f>
        <v>Оранжевый                  2515</v>
      </c>
      <c r="T34" s="1" t="str">
        <f t="array" ref="T34">IFERROR(INDEX(Цвет,SMALL(IF(IF($N34=КодЦвета,1=1,1=КодЦвета),ROW(Цвет)-1,""),COLUMN()-15)),"")</f>
        <v>Красный                       2520</v>
      </c>
      <c r="U34" s="1" t="str">
        <f t="array" ref="U34">IFERROR(INDEX(Цвет,SMALL(IF(IF($N34=КодЦвета,1=1,1=КодЦвета),ROW(Цвет)-1,""),COLUMN()-15)),"")</f>
        <v>Красный                       2522</v>
      </c>
      <c r="V34" s="1" t="str">
        <f t="array" ref="V34">IFERROR(INDEX(Цвет,SMALL(IF(IF($N34=КодЦвета,1=1,1=КодЦвета),ROW(Цвет)-1,""),COLUMN()-15)),"")</f>
        <v>Красный                       2523</v>
      </c>
      <c r="W34" s="1" t="str">
        <f t="array" ref="W34">IFERROR(INDEX(Цвет,SMALL(IF(IF($N34=КодЦвета,1=1,1=КодЦвета),ROW(Цвет)-1,""),COLUMN()-15)),"")</f>
        <v>Коричневый                 2535</v>
      </c>
      <c r="X34" s="1" t="str">
        <f t="array" ref="X34">IFERROR(INDEX(Цвет,SMALL(IF(IF($N34=КодЦвета,1=1,1=КодЦвета),ROW(Цвет)-1,""),COLUMN()-15)),"")</f>
        <v>Бежевый                       2545</v>
      </c>
      <c r="Y34" s="1" t="str">
        <f t="array" ref="Y34">IFERROR(INDEX(Цвет,SMALL(IF(IF($N34=КодЦвета,1=1,1=КодЦвета),ROW(Цвет)-1,""),COLUMN()-15)),"")</f>
        <v>Коричневый                 2557</v>
      </c>
      <c r="Z34" s="1" t="str">
        <f t="array" ref="Z34">IFERROR(INDEX(Цвет,SMALL(IF(IF($N34=КодЦвета,1=1,1=КодЦвета),ROW(Цвет)-1,""),COLUMN()-15)),"")</f>
        <v>Бежевый                       2561</v>
      </c>
      <c r="AA34" s="1" t="str">
        <f t="array" ref="AA34">IFERROR(INDEX(Цвет,SMALL(IF(IF($N34=КодЦвета,1=1,1=КодЦвета),ROW(Цвет)-1,""),COLUMN()-15)),"")</f>
        <v>Бирюзовый                   2580</v>
      </c>
      <c r="AB34" s="1" t="str">
        <f t="array" ref="AB34">IFERROR(INDEX(Цвет,SMALL(IF(IF($N34=КодЦвета,1=1,1=КодЦвета),ROW(Цвет)-1,""),COLUMN()-15)),"")</f>
        <v>Хаки                              2590</v>
      </c>
      <c r="AC34" s="1" t="str">
        <f t="array" ref="AC34">IFERROR(INDEX(Цвет,SMALL(IF(IF($N34=КодЦвета,1=1,1=КодЦвета),ROW(Цвет)-1,""),COLUMN()-15)),"")</f>
        <v>Коричневый                 2610</v>
      </c>
      <c r="AD34" s="1" t="str">
        <f t="array" ref="AD34">IFERROR(INDEX(Цвет,SMALL(IF(IF($N34=КодЦвета,1=1,1=КодЦвета),ROW(Цвет)-1,""),COLUMN()-15)),"")</f>
        <v>Розовый                        2612</v>
      </c>
      <c r="AE34" s="1" t="str">
        <f t="array" ref="AE34">IFERROR(INDEX(Цвет,SMALL(IF(IF($N34=КодЦвета,1=1,1=КодЦвета),ROW(Цвет)-1,""),COLUMN()-15)),"")</f>
        <v>Розовый                        2615</v>
      </c>
      <c r="AF34" s="1" t="str">
        <f t="array" ref="AF34">IFERROR(INDEX(Цвет,SMALL(IF(IF($N34=КодЦвета,1=1,1=КодЦвета),ROW(Цвет)-1,""),COLUMN()-15)),"")</f>
        <v>Бордовый                     2622</v>
      </c>
      <c r="AG34" s="1" t="str">
        <f t="array" ref="AG34">IFERROR(INDEX(Цвет,SMALL(IF(IF($N34=КодЦвета,1=1,1=КодЦвета),ROW(Цвет)-1,""),COLUMN()-15)),"")</f>
        <v>Бордовый                     2625</v>
      </c>
      <c r="AH34" s="1" t="str">
        <f t="array" ref="AH34">IFERROR(INDEX(Цвет,SMALL(IF(IF($N34=КодЦвета,1=1,1=КодЦвета),ROW(Цвет)-1,""),COLUMN()-15)),"")</f>
        <v>Бордовый                     2627</v>
      </c>
      <c r="AI34" s="1" t="str">
        <f t="array" ref="AI34">IFERROR(INDEX(Цвет,SMALL(IF(IF($N34=КодЦвета,1=1,1=КодЦвета),ROW(Цвет)-1,""),COLUMN()-15)),"")</f>
        <v>Сиреневый                   2642</v>
      </c>
      <c r="AJ34" s="1" t="str">
        <f t="array" ref="AJ34">IFERROR(INDEX(Цвет,SMALL(IF(IF($N34=КодЦвета,1=1,1=КодЦвета),ROW(Цвет)-1,""),COLUMN()-15)),"")</f>
        <v>Сиреневый                   2645</v>
      </c>
      <c r="AK34" s="1" t="str">
        <f t="array" ref="AK34">IFERROR(INDEX(Цвет,SMALL(IF(IF($N34=КодЦвета,1=1,1=КодЦвета),ROW(Цвет)-1,""),COLUMN()-15)),"")</f>
        <v>Серо-голубой               2655</v>
      </c>
      <c r="AL34" s="1" t="str">
        <f t="array" ref="AL34">IFERROR(INDEX(Цвет,SMALL(IF(IF($N34=КодЦвета,1=1,1=КодЦвета),ROW(Цвет)-1,""),COLUMN()-15)),"")</f>
        <v xml:space="preserve">Светло голубой           2655  </v>
      </c>
      <c r="AM34" s="1" t="str">
        <f t="array" ref="AM34">IFERROR(INDEX(Цвет,SMALL(IF(IF($N34=КодЦвета,1=1,1=КодЦвета),ROW(Цвет)-1,""),COLUMN()-15)),"")</f>
        <v>Голубой                        2657</v>
      </c>
      <c r="AN34" s="1" t="str">
        <f t="array" ref="AN34">IFERROR(INDEX(Цвет,SMALL(IF(IF($N34=КодЦвета,1=1,1=КодЦвета),ROW(Цвет)-1,""),COLUMN()-15)),"")</f>
        <v>Светло - Серый            2675</v>
      </c>
      <c r="AO34" s="1" t="str">
        <f t="array" ref="AO34">IFERROR(INDEX(Цвет,SMALL(IF(IF($N34=КодЦвета,1=1,1=КодЦвета),ROW(Цвет)-1,""),COLUMN()-15)),"")</f>
        <v>Серый                            2677</v>
      </c>
      <c r="AP34" s="1" t="str">
        <f t="array" ref="AP34">IFERROR(INDEX(Цвет,SMALL(IF(IF($N34=КодЦвета,1=1,1=КодЦвета),ROW(Цвет)-1,""),COLUMN()-15)),"")</f>
        <v>Темно  - Серый             2682</v>
      </c>
      <c r="AQ34" s="1" t="str">
        <f t="array" ref="AQ34">IFERROR(INDEX(Цвет,SMALL(IF(IF($N34=КодЦвета,1=1,1=КодЦвета),ROW(Цвет)-1,""),COLUMN()-15)),"")</f>
        <v xml:space="preserve">Чернильно - синий       2779   </v>
      </c>
      <c r="AR34" s="1" t="str">
        <f t="array" ref="AR34">IFERROR(INDEX(Цвет,SMALL(IF(IF($N34=КодЦвета,1=1,1=КодЦвета),ROW(Цвет)-1,""),COLUMN()-15)),"")</f>
        <v>Чер. - син.       2799 + 2779</v>
      </c>
      <c r="AS34" s="1" t="str">
        <f t="array" ref="AS34">IFERROR(INDEX(Цвет,SMALL(IF(IF($N34=КодЦвета,1=1,1=КодЦвета),ROW(Цвет)-1,""),COLUMN()-15)),"")</f>
        <v>Синий                           2784</v>
      </c>
      <c r="AT34" s="1" t="str">
        <f t="array" ref="AT34">IFERROR(INDEX(Цвет,SMALL(IF(IF($N34=КодЦвета,1=1,1=КодЦвета),ROW(Цвет)-1,""),COLUMN()-15)),"")</f>
        <v/>
      </c>
      <c r="AU34" s="1" t="str">
        <f t="array" ref="AU34">IFERROR(INDEX(Цвет,SMALL(IF(IF($N34=КодЦвета,1=1,1=КодЦвета),ROW(Цвет)-1,""),COLUMN()-15)),"")</f>
        <v/>
      </c>
      <c r="AV34" s="1" t="str">
        <f t="array" ref="AV34">IFERROR(INDEX(Цвет,SMALL(IF(IF($N34=КодЦвета,1=1,1=КодЦвета),ROW(Цвет)-1,""),COLUMN()-15)),"")</f>
        <v/>
      </c>
      <c r="AW34" s="1" t="str">
        <f t="array" ref="AW34">IFERROR(INDEX(Цвет,SMALL(IF(IF($N34=КодЦвета,1=1,1=КодЦвета),ROW(Цвет)-1,""),COLUMN()-15)),"")</f>
        <v/>
      </c>
      <c r="AX34" s="1" t="str">
        <f t="array" ref="AX34">IFERROR(INDEX(Цвет,SMALL(IF(IF($N34=КодЦвета,1=1,1=КодЦвета),ROW(Цвет)-1,""),COLUMN()-15)),"")</f>
        <v/>
      </c>
      <c r="AY34" s="1" t="str">
        <f t="array" ref="AY34">IFERROR(INDEX(Цвет,SMALL(IF(IF($N34=КодЦвета,1=1,1=КодЦвета),ROW(Цвет)-1,""),COLUMN()-15)),"")</f>
        <v/>
      </c>
      <c r="AZ34" s="1" t="str">
        <f t="array" ref="AZ34">IFERROR(INDEX(Цвет,SMALL(IF(IF($N34=КодЦвета,1=1,1=КодЦвета),ROW(Цвет)-1,""),COLUMN()-15)),"")</f>
        <v/>
      </c>
      <c r="BA34" s="1" t="str">
        <f t="array" ref="BA34">IFERROR(INDEX(Цвет,SMALL(IF(IF($N34=КодЦвета,1=1,1=КодЦвета),ROW(Цвет)-1,""),COLUMN()-15)),"")</f>
        <v/>
      </c>
      <c r="BB34" s="1" t="str">
        <f t="array" ref="BB34">IFERROR(INDEX(Цвет,SMALL(IF(IF($N34=КодЦвета,1=1,1=КодЦвета),ROW(Цвет)-1,""),COLUMN()-15)),"")</f>
        <v/>
      </c>
      <c r="BC34" s="1" t="str">
        <f t="array" ref="BC34">IFERROR(INDEX(Цвет,SMALL(IF(IF($N34=КодЦвета,1=1,1=КодЦвета),ROW(Цвет)-1,""),COLUMN()-15)),"")</f>
        <v/>
      </c>
      <c r="BD34" s="1" t="str">
        <f t="array" ref="BD34">IFERROR(INDEX(Цвет,SMALL(IF(IF($N34=КодЦвета,1=1,1=КодЦвета),ROW(Цвет)-1,""),COLUMN()-15)),"")</f>
        <v/>
      </c>
      <c r="BE34" s="1" t="str">
        <f t="array" ref="BE34">IFERROR(INDEX(Цвет,SMALL(IF(IF($N34=КодЦвета,1=1,1=КодЦвета),ROW(Цвет)-1,""),COLUMN()-15)),"")</f>
        <v/>
      </c>
      <c r="BF34" s="1" t="str">
        <f t="array" ref="BF34">IFERROR(INDEX(Цвет,SMALL(IF(IF($N34=КодЦвета,1=1,1=КодЦвета),ROW(Цвет)-1,""),COLUMN()-15)),"")</f>
        <v/>
      </c>
      <c r="BG34" s="1" t="str">
        <f t="array" ref="BG34">IFERROR(INDEX(Цвет,SMALL(IF(IF($N34=КодЦвета,1=1,1=КодЦвета),ROW(Цвет)-1,""),COLUMN()-15)),"")</f>
        <v/>
      </c>
      <c r="BH34" s="1" t="str">
        <f t="array" ref="BH34">IFERROR(INDEX(Цвет,SMALL(IF(IF($N34=КодЦвета,1=1,1=КодЦвета),ROW(Цвет)-1,""),COLUMN()-15)),"")</f>
        <v/>
      </c>
      <c r="BI34" s="1" t="str">
        <f t="array" ref="BI34">IFERROR(INDEX(Цвет,SMALL(IF(IF($N34=КодЦвета,1=1,1=КодЦвета),ROW(Цвет)-1,""),COLUMN()-15)),"")</f>
        <v/>
      </c>
      <c r="BJ34" s="1" t="str">
        <f t="array" ref="BJ34">IFERROR(INDEX(Цвет,SMALL(IF(IF($N34=КодЦвета,1=1,1=КодЦвета),ROW(Цвет)-1,""),COLUMN()-15)),"")</f>
        <v/>
      </c>
      <c r="BK34" s="1" t="str">
        <f t="array" ref="BK34">IFERROR(INDEX(Цвет,SMALL(IF(IF($N34=КодЦвета,1=1,1=КодЦвета),ROW(Цвет)-1,""),COLUMN()-15)),"")</f>
        <v/>
      </c>
      <c r="BL34" s="1" t="str">
        <f t="array" ref="BL34">IFERROR(INDEX(Цвет,SMALL(IF(IF($N34=КодЦвета,1=1,1=КодЦвета),ROW(Цвет)-1,""),COLUMN()-15)),"")</f>
        <v/>
      </c>
      <c r="BM34" s="1" t="str">
        <f t="array" ref="BM34">IFERROR(INDEX(Цвет,SMALL(IF(IF($N34=КодЦвета,1=1,1=КодЦвета),ROW(Цвет)-1,""),COLUMN()-15)),"")</f>
        <v/>
      </c>
    </row>
    <row r="35" spans="1:65" x14ac:dyDescent="0.25">
      <c r="A35" s="51">
        <v>18</v>
      </c>
      <c r="B35" s="7"/>
      <c r="C35" s="4"/>
      <c r="D35" s="8"/>
      <c r="E35" s="9">
        <f t="shared" si="10"/>
        <v>0</v>
      </c>
      <c r="F35" s="20"/>
      <c r="G35" s="12">
        <f t="shared" si="1"/>
        <v>0</v>
      </c>
      <c r="H35" s="12">
        <f t="shared" si="2"/>
        <v>0</v>
      </c>
      <c r="I35" s="12">
        <f t="shared" si="3"/>
        <v>0</v>
      </c>
      <c r="J35" s="13">
        <f t="shared" si="4"/>
        <v>0</v>
      </c>
      <c r="K35" s="81">
        <f t="shared" si="7"/>
        <v>0</v>
      </c>
      <c r="L35" s="82"/>
      <c r="N35" s="1">
        <f t="shared" si="5"/>
        <v>1</v>
      </c>
      <c r="O35" s="1"/>
      <c r="P35" s="1" t="str">
        <f t="array" ref="P35">IFERROR(INDEX(Цвет,SMALL(IF(IF($N35=КодЦвета,1=1,1=КодЦвета),ROW(Цвет)-1,""),COLUMN()-15)),"")</f>
        <v>Белый                           2500</v>
      </c>
      <c r="Q35" s="1" t="str">
        <f t="array" ref="Q35">IFERROR(INDEX(Цвет,SMALL(IF(IF($N35=КодЦвета,1=1,1=КодЦвета),ROW(Цвет)-1,""),COLUMN()-15)),"")</f>
        <v>Желтый                        2507</v>
      </c>
      <c r="R35" s="1" t="str">
        <f t="array" ref="R35">IFERROR(INDEX(Цвет,SMALL(IF(IF($N35=КодЦвета,1=1,1=КодЦвета),ROW(Цвет)-1,""),COLUMN()-15)),"")</f>
        <v>Желтый                        2510</v>
      </c>
      <c r="S35" s="1" t="str">
        <f t="array" ref="S35">IFERROR(INDEX(Цвет,SMALL(IF(IF($N35=КодЦвета,1=1,1=КодЦвета),ROW(Цвет)-1,""),COLUMN()-15)),"")</f>
        <v>Оранжевый                  2515</v>
      </c>
      <c r="T35" s="1" t="str">
        <f t="array" ref="T35">IFERROR(INDEX(Цвет,SMALL(IF(IF($N35=КодЦвета,1=1,1=КодЦвета),ROW(Цвет)-1,""),COLUMN()-15)),"")</f>
        <v>Красный                       2520</v>
      </c>
      <c r="U35" s="1" t="str">
        <f t="array" ref="U35">IFERROR(INDEX(Цвет,SMALL(IF(IF($N35=КодЦвета,1=1,1=КодЦвета),ROW(Цвет)-1,""),COLUMN()-15)),"")</f>
        <v>Красный                       2522</v>
      </c>
      <c r="V35" s="1" t="str">
        <f t="array" ref="V35">IFERROR(INDEX(Цвет,SMALL(IF(IF($N35=КодЦвета,1=1,1=КодЦвета),ROW(Цвет)-1,""),COLUMN()-15)),"")</f>
        <v>Красный                       2523</v>
      </c>
      <c r="W35" s="1" t="str">
        <f t="array" ref="W35">IFERROR(INDEX(Цвет,SMALL(IF(IF($N35=КодЦвета,1=1,1=КодЦвета),ROW(Цвет)-1,""),COLUMN()-15)),"")</f>
        <v>Коричневый                 2535</v>
      </c>
      <c r="X35" s="1" t="str">
        <f t="array" ref="X35">IFERROR(INDEX(Цвет,SMALL(IF(IF($N35=КодЦвета,1=1,1=КодЦвета),ROW(Цвет)-1,""),COLUMN()-15)),"")</f>
        <v>Бежевый                       2545</v>
      </c>
      <c r="Y35" s="1" t="str">
        <f t="array" ref="Y35">IFERROR(INDEX(Цвет,SMALL(IF(IF($N35=КодЦвета,1=1,1=КодЦвета),ROW(Цвет)-1,""),COLUMN()-15)),"")</f>
        <v>Коричневый                 2557</v>
      </c>
      <c r="Z35" s="1" t="str">
        <f t="array" ref="Z35">IFERROR(INDEX(Цвет,SMALL(IF(IF($N35=КодЦвета,1=1,1=КодЦвета),ROW(Цвет)-1,""),COLUMN()-15)),"")</f>
        <v>Бежевый                       2561</v>
      </c>
      <c r="AA35" s="1" t="str">
        <f t="array" ref="AA35">IFERROR(INDEX(Цвет,SMALL(IF(IF($N35=КодЦвета,1=1,1=КодЦвета),ROW(Цвет)-1,""),COLUMN()-15)),"")</f>
        <v>Бирюзовый                   2580</v>
      </c>
      <c r="AB35" s="1" t="str">
        <f t="array" ref="AB35">IFERROR(INDEX(Цвет,SMALL(IF(IF($N35=КодЦвета,1=1,1=КодЦвета),ROW(Цвет)-1,""),COLUMN()-15)),"")</f>
        <v>Хаки                              2590</v>
      </c>
      <c r="AC35" s="1" t="str">
        <f t="array" ref="AC35">IFERROR(INDEX(Цвет,SMALL(IF(IF($N35=КодЦвета,1=1,1=КодЦвета),ROW(Цвет)-1,""),COLUMN()-15)),"")</f>
        <v>Коричневый                 2610</v>
      </c>
      <c r="AD35" s="1" t="str">
        <f t="array" ref="AD35">IFERROR(INDEX(Цвет,SMALL(IF(IF($N35=КодЦвета,1=1,1=КодЦвета),ROW(Цвет)-1,""),COLUMN()-15)),"")</f>
        <v>Розовый                        2612</v>
      </c>
      <c r="AE35" s="1" t="str">
        <f t="array" ref="AE35">IFERROR(INDEX(Цвет,SMALL(IF(IF($N35=КодЦвета,1=1,1=КодЦвета),ROW(Цвет)-1,""),COLUMN()-15)),"")</f>
        <v>Розовый                        2615</v>
      </c>
      <c r="AF35" s="1" t="str">
        <f t="array" ref="AF35">IFERROR(INDEX(Цвет,SMALL(IF(IF($N35=КодЦвета,1=1,1=КодЦвета),ROW(Цвет)-1,""),COLUMN()-15)),"")</f>
        <v>Бордовый                     2622</v>
      </c>
      <c r="AG35" s="1" t="str">
        <f t="array" ref="AG35">IFERROR(INDEX(Цвет,SMALL(IF(IF($N35=КодЦвета,1=1,1=КодЦвета),ROW(Цвет)-1,""),COLUMN()-15)),"")</f>
        <v>Бордовый                     2625</v>
      </c>
      <c r="AH35" s="1" t="str">
        <f t="array" ref="AH35">IFERROR(INDEX(Цвет,SMALL(IF(IF($N35=КодЦвета,1=1,1=КодЦвета),ROW(Цвет)-1,""),COLUMN()-15)),"")</f>
        <v>Бордовый                     2627</v>
      </c>
      <c r="AI35" s="1" t="str">
        <f t="array" ref="AI35">IFERROR(INDEX(Цвет,SMALL(IF(IF($N35=КодЦвета,1=1,1=КодЦвета),ROW(Цвет)-1,""),COLUMN()-15)),"")</f>
        <v>Сиреневый                   2642</v>
      </c>
      <c r="AJ35" s="1" t="str">
        <f t="array" ref="AJ35">IFERROR(INDEX(Цвет,SMALL(IF(IF($N35=КодЦвета,1=1,1=КодЦвета),ROW(Цвет)-1,""),COLUMN()-15)),"")</f>
        <v>Сиреневый                   2645</v>
      </c>
      <c r="AK35" s="1" t="str">
        <f t="array" ref="AK35">IFERROR(INDEX(Цвет,SMALL(IF(IF($N35=КодЦвета,1=1,1=КодЦвета),ROW(Цвет)-1,""),COLUMN()-15)),"")</f>
        <v>Серо-голубой               2655</v>
      </c>
      <c r="AL35" s="1" t="str">
        <f t="array" ref="AL35">IFERROR(INDEX(Цвет,SMALL(IF(IF($N35=КодЦвета,1=1,1=КодЦвета),ROW(Цвет)-1,""),COLUMN()-15)),"")</f>
        <v xml:space="preserve">Светло голубой           2655  </v>
      </c>
      <c r="AM35" s="1" t="str">
        <f t="array" ref="AM35">IFERROR(INDEX(Цвет,SMALL(IF(IF($N35=КодЦвета,1=1,1=КодЦвета),ROW(Цвет)-1,""),COLUMN()-15)),"")</f>
        <v>Голубой                        2657</v>
      </c>
      <c r="AN35" s="1" t="str">
        <f t="array" ref="AN35">IFERROR(INDEX(Цвет,SMALL(IF(IF($N35=КодЦвета,1=1,1=КодЦвета),ROW(Цвет)-1,""),COLUMN()-15)),"")</f>
        <v>Светло - Серый            2675</v>
      </c>
      <c r="AO35" s="1" t="str">
        <f t="array" ref="AO35">IFERROR(INDEX(Цвет,SMALL(IF(IF($N35=КодЦвета,1=1,1=КодЦвета),ROW(Цвет)-1,""),COLUMN()-15)),"")</f>
        <v>Серый                            2677</v>
      </c>
      <c r="AP35" s="1" t="str">
        <f t="array" ref="AP35">IFERROR(INDEX(Цвет,SMALL(IF(IF($N35=КодЦвета,1=1,1=КодЦвета),ROW(Цвет)-1,""),COLUMN()-15)),"")</f>
        <v>Темно  - Серый             2682</v>
      </c>
      <c r="AQ35" s="1" t="str">
        <f t="array" ref="AQ35">IFERROR(INDEX(Цвет,SMALL(IF(IF($N35=КодЦвета,1=1,1=КодЦвета),ROW(Цвет)-1,""),COLUMN()-15)),"")</f>
        <v xml:space="preserve">Чернильно - синий       2779   </v>
      </c>
      <c r="AR35" s="1" t="str">
        <f t="array" ref="AR35">IFERROR(INDEX(Цвет,SMALL(IF(IF($N35=КодЦвета,1=1,1=КодЦвета),ROW(Цвет)-1,""),COLUMN()-15)),"")</f>
        <v>Чер. - син.       2799 + 2779</v>
      </c>
      <c r="AS35" s="1" t="str">
        <f t="array" ref="AS35">IFERROR(INDEX(Цвет,SMALL(IF(IF($N35=КодЦвета,1=1,1=КодЦвета),ROW(Цвет)-1,""),COLUMN()-15)),"")</f>
        <v>Синий                           2784</v>
      </c>
      <c r="AT35" s="1" t="str">
        <f t="array" ref="AT35">IFERROR(INDEX(Цвет,SMALL(IF(IF($N35=КодЦвета,1=1,1=КодЦвета),ROW(Цвет)-1,""),COLUMN()-15)),"")</f>
        <v/>
      </c>
      <c r="AU35" s="1" t="str">
        <f t="array" ref="AU35">IFERROR(INDEX(Цвет,SMALL(IF(IF($N35=КодЦвета,1=1,1=КодЦвета),ROW(Цвет)-1,""),COLUMN()-15)),"")</f>
        <v/>
      </c>
      <c r="AV35" s="1" t="str">
        <f t="array" ref="AV35">IFERROR(INDEX(Цвет,SMALL(IF(IF($N35=КодЦвета,1=1,1=КодЦвета),ROW(Цвет)-1,""),COLUMN()-15)),"")</f>
        <v/>
      </c>
      <c r="AW35" s="1" t="str">
        <f t="array" ref="AW35">IFERROR(INDEX(Цвет,SMALL(IF(IF($N35=КодЦвета,1=1,1=КодЦвета),ROW(Цвет)-1,""),COLUMN()-15)),"")</f>
        <v/>
      </c>
      <c r="AX35" s="1" t="str">
        <f t="array" ref="AX35">IFERROR(INDEX(Цвет,SMALL(IF(IF($N35=КодЦвета,1=1,1=КодЦвета),ROW(Цвет)-1,""),COLUMN()-15)),"")</f>
        <v/>
      </c>
      <c r="AY35" s="1" t="str">
        <f t="array" ref="AY35">IFERROR(INDEX(Цвет,SMALL(IF(IF($N35=КодЦвета,1=1,1=КодЦвета),ROW(Цвет)-1,""),COLUMN()-15)),"")</f>
        <v/>
      </c>
      <c r="AZ35" s="1" t="str">
        <f t="array" ref="AZ35">IFERROR(INDEX(Цвет,SMALL(IF(IF($N35=КодЦвета,1=1,1=КодЦвета),ROW(Цвет)-1,""),COLUMN()-15)),"")</f>
        <v/>
      </c>
      <c r="BA35" s="1" t="str">
        <f t="array" ref="BA35">IFERROR(INDEX(Цвет,SMALL(IF(IF($N35=КодЦвета,1=1,1=КодЦвета),ROW(Цвет)-1,""),COLUMN()-15)),"")</f>
        <v/>
      </c>
      <c r="BB35" s="1" t="str">
        <f t="array" ref="BB35">IFERROR(INDEX(Цвет,SMALL(IF(IF($N35=КодЦвета,1=1,1=КодЦвета),ROW(Цвет)-1,""),COLUMN()-15)),"")</f>
        <v/>
      </c>
      <c r="BC35" s="1" t="str">
        <f t="array" ref="BC35">IFERROR(INDEX(Цвет,SMALL(IF(IF($N35=КодЦвета,1=1,1=КодЦвета),ROW(Цвет)-1,""),COLUMN()-15)),"")</f>
        <v/>
      </c>
      <c r="BD35" s="1" t="str">
        <f t="array" ref="BD35">IFERROR(INDEX(Цвет,SMALL(IF(IF($N35=КодЦвета,1=1,1=КодЦвета),ROW(Цвет)-1,""),COLUMN()-15)),"")</f>
        <v/>
      </c>
      <c r="BE35" s="1" t="str">
        <f t="array" ref="BE35">IFERROR(INDEX(Цвет,SMALL(IF(IF($N35=КодЦвета,1=1,1=КодЦвета),ROW(Цвет)-1,""),COLUMN()-15)),"")</f>
        <v/>
      </c>
      <c r="BF35" s="1" t="str">
        <f t="array" ref="BF35">IFERROR(INDEX(Цвет,SMALL(IF(IF($N35=КодЦвета,1=1,1=КодЦвета),ROW(Цвет)-1,""),COLUMN()-15)),"")</f>
        <v/>
      </c>
      <c r="BG35" s="1" t="str">
        <f t="array" ref="BG35">IFERROR(INDEX(Цвет,SMALL(IF(IF($N35=КодЦвета,1=1,1=КодЦвета),ROW(Цвет)-1,""),COLUMN()-15)),"")</f>
        <v/>
      </c>
      <c r="BH35" s="1" t="str">
        <f t="array" ref="BH35">IFERROR(INDEX(Цвет,SMALL(IF(IF($N35=КодЦвета,1=1,1=КодЦвета),ROW(Цвет)-1,""),COLUMN()-15)),"")</f>
        <v/>
      </c>
      <c r="BI35" s="1" t="str">
        <f t="array" ref="BI35">IFERROR(INDEX(Цвет,SMALL(IF(IF($N35=КодЦвета,1=1,1=КодЦвета),ROW(Цвет)-1,""),COLUMN()-15)),"")</f>
        <v/>
      </c>
      <c r="BJ35" s="1" t="str">
        <f t="array" ref="BJ35">IFERROR(INDEX(Цвет,SMALL(IF(IF($N35=КодЦвета,1=1,1=КодЦвета),ROW(Цвет)-1,""),COLUMN()-15)),"")</f>
        <v/>
      </c>
      <c r="BK35" s="1" t="str">
        <f t="array" ref="BK35">IFERROR(INDEX(Цвет,SMALL(IF(IF($N35=КодЦвета,1=1,1=КодЦвета),ROW(Цвет)-1,""),COLUMN()-15)),"")</f>
        <v/>
      </c>
      <c r="BL35" s="1" t="str">
        <f t="array" ref="BL35">IFERROR(INDEX(Цвет,SMALL(IF(IF($N35=КодЦвета,1=1,1=КодЦвета),ROW(Цвет)-1,""),COLUMN()-15)),"")</f>
        <v/>
      </c>
      <c r="BM35" s="1" t="str">
        <f t="array" ref="BM35">IFERROR(INDEX(Цвет,SMALL(IF(IF($N35=КодЦвета,1=1,1=КодЦвета),ROW(Цвет)-1,""),COLUMN()-15)),"")</f>
        <v/>
      </c>
    </row>
    <row r="36" spans="1:65" x14ac:dyDescent="0.25">
      <c r="A36" s="51">
        <v>19</v>
      </c>
      <c r="B36" s="7"/>
      <c r="C36" s="4"/>
      <c r="D36" s="8"/>
      <c r="E36" s="9">
        <f t="shared" si="10"/>
        <v>0</v>
      </c>
      <c r="F36" s="20"/>
      <c r="G36" s="12">
        <f t="shared" si="1"/>
        <v>0</v>
      </c>
      <c r="H36" s="12">
        <f t="shared" si="2"/>
        <v>0</v>
      </c>
      <c r="I36" s="12">
        <f t="shared" si="3"/>
        <v>0</v>
      </c>
      <c r="J36" s="13">
        <f t="shared" si="4"/>
        <v>0</v>
      </c>
      <c r="K36" s="81">
        <f t="shared" si="7"/>
        <v>0</v>
      </c>
      <c r="L36" s="82"/>
      <c r="N36" s="1">
        <f t="shared" si="5"/>
        <v>1</v>
      </c>
      <c r="P36" s="1" t="str">
        <f t="array" ref="P36">IFERROR(INDEX(Цвет,SMALL(IF(IF($N36=КодЦвета,1=1,1=КодЦвета),ROW(Цвет)-1,""),COLUMN()-15)),"")</f>
        <v>Белый                           2500</v>
      </c>
      <c r="Q36" s="1" t="str">
        <f t="array" ref="Q36">IFERROR(INDEX(Цвет,SMALL(IF(IF($N36=КодЦвета,1=1,1=КодЦвета),ROW(Цвет)-1,""),COLUMN()-15)),"")</f>
        <v>Желтый                        2507</v>
      </c>
      <c r="R36" s="1" t="str">
        <f t="array" ref="R36">IFERROR(INDEX(Цвет,SMALL(IF(IF($N36=КодЦвета,1=1,1=КодЦвета),ROW(Цвет)-1,""),COLUMN()-15)),"")</f>
        <v>Желтый                        2510</v>
      </c>
      <c r="S36" s="1" t="str">
        <f t="array" ref="S36">IFERROR(INDEX(Цвет,SMALL(IF(IF($N36=КодЦвета,1=1,1=КодЦвета),ROW(Цвет)-1,""),COLUMN()-15)),"")</f>
        <v>Оранжевый                  2515</v>
      </c>
      <c r="T36" s="1" t="str">
        <f t="array" ref="T36">IFERROR(INDEX(Цвет,SMALL(IF(IF($N36=КодЦвета,1=1,1=КодЦвета),ROW(Цвет)-1,""),COLUMN()-15)),"")</f>
        <v>Красный                       2520</v>
      </c>
      <c r="U36" s="1" t="str">
        <f t="array" ref="U36">IFERROR(INDEX(Цвет,SMALL(IF(IF($N36=КодЦвета,1=1,1=КодЦвета),ROW(Цвет)-1,""),COLUMN()-15)),"")</f>
        <v>Красный                       2522</v>
      </c>
      <c r="V36" s="1" t="str">
        <f t="array" ref="V36">IFERROR(INDEX(Цвет,SMALL(IF(IF($N36=КодЦвета,1=1,1=КодЦвета),ROW(Цвет)-1,""),COLUMN()-15)),"")</f>
        <v>Красный                       2523</v>
      </c>
      <c r="W36" s="1" t="str">
        <f t="array" ref="W36">IFERROR(INDEX(Цвет,SMALL(IF(IF($N36=КодЦвета,1=1,1=КодЦвета),ROW(Цвет)-1,""),COLUMN()-15)),"")</f>
        <v>Коричневый                 2535</v>
      </c>
      <c r="X36" s="1" t="str">
        <f t="array" ref="X36">IFERROR(INDEX(Цвет,SMALL(IF(IF($N36=КодЦвета,1=1,1=КодЦвета),ROW(Цвет)-1,""),COLUMN()-15)),"")</f>
        <v>Бежевый                       2545</v>
      </c>
      <c r="Y36" s="1" t="str">
        <f t="array" ref="Y36">IFERROR(INDEX(Цвет,SMALL(IF(IF($N36=КодЦвета,1=1,1=КодЦвета),ROW(Цвет)-1,""),COLUMN()-15)),"")</f>
        <v>Коричневый                 2557</v>
      </c>
      <c r="Z36" s="1" t="str">
        <f t="array" ref="Z36">IFERROR(INDEX(Цвет,SMALL(IF(IF($N36=КодЦвета,1=1,1=КодЦвета),ROW(Цвет)-1,""),COLUMN()-15)),"")</f>
        <v>Бежевый                       2561</v>
      </c>
      <c r="AA36" s="1" t="str">
        <f t="array" ref="AA36">IFERROR(INDEX(Цвет,SMALL(IF(IF($N36=КодЦвета,1=1,1=КодЦвета),ROW(Цвет)-1,""),COLUMN()-15)),"")</f>
        <v>Бирюзовый                   2580</v>
      </c>
      <c r="AB36" s="1" t="str">
        <f t="array" ref="AB36">IFERROR(INDEX(Цвет,SMALL(IF(IF($N36=КодЦвета,1=1,1=КодЦвета),ROW(Цвет)-1,""),COLUMN()-15)),"")</f>
        <v>Хаки                              2590</v>
      </c>
      <c r="AC36" s="1" t="str">
        <f t="array" ref="AC36">IFERROR(INDEX(Цвет,SMALL(IF(IF($N36=КодЦвета,1=1,1=КодЦвета),ROW(Цвет)-1,""),COLUMN()-15)),"")</f>
        <v>Коричневый                 2610</v>
      </c>
      <c r="AD36" s="1" t="str">
        <f t="array" ref="AD36">IFERROR(INDEX(Цвет,SMALL(IF(IF($N36=КодЦвета,1=1,1=КодЦвета),ROW(Цвет)-1,""),COLUMN()-15)),"")</f>
        <v>Розовый                        2612</v>
      </c>
      <c r="AE36" s="1" t="str">
        <f t="array" ref="AE36">IFERROR(INDEX(Цвет,SMALL(IF(IF($N36=КодЦвета,1=1,1=КодЦвета),ROW(Цвет)-1,""),COLUMN()-15)),"")</f>
        <v>Розовый                        2615</v>
      </c>
      <c r="AF36" s="1" t="str">
        <f t="array" ref="AF36">IFERROR(INDEX(Цвет,SMALL(IF(IF($N36=КодЦвета,1=1,1=КодЦвета),ROW(Цвет)-1,""),COLUMN()-15)),"")</f>
        <v>Бордовый                     2622</v>
      </c>
      <c r="AG36" s="1" t="str">
        <f t="array" ref="AG36">IFERROR(INDEX(Цвет,SMALL(IF(IF($N36=КодЦвета,1=1,1=КодЦвета),ROW(Цвет)-1,""),COLUMN()-15)),"")</f>
        <v>Бордовый                     2625</v>
      </c>
      <c r="AH36" s="1" t="str">
        <f t="array" ref="AH36">IFERROR(INDEX(Цвет,SMALL(IF(IF($N36=КодЦвета,1=1,1=КодЦвета),ROW(Цвет)-1,""),COLUMN()-15)),"")</f>
        <v>Бордовый                     2627</v>
      </c>
      <c r="AI36" s="1" t="str">
        <f t="array" ref="AI36">IFERROR(INDEX(Цвет,SMALL(IF(IF($N36=КодЦвета,1=1,1=КодЦвета),ROW(Цвет)-1,""),COLUMN()-15)),"")</f>
        <v>Сиреневый                   2642</v>
      </c>
      <c r="AJ36" s="1" t="str">
        <f t="array" ref="AJ36">IFERROR(INDEX(Цвет,SMALL(IF(IF($N36=КодЦвета,1=1,1=КодЦвета),ROW(Цвет)-1,""),COLUMN()-15)),"")</f>
        <v>Сиреневый                   2645</v>
      </c>
      <c r="AK36" s="1" t="str">
        <f t="array" ref="AK36">IFERROR(INDEX(Цвет,SMALL(IF(IF($N36=КодЦвета,1=1,1=КодЦвета),ROW(Цвет)-1,""),COLUMN()-15)),"")</f>
        <v>Серо-голубой               2655</v>
      </c>
      <c r="AL36" s="1" t="str">
        <f t="array" ref="AL36">IFERROR(INDEX(Цвет,SMALL(IF(IF($N36=КодЦвета,1=1,1=КодЦвета),ROW(Цвет)-1,""),COLUMN()-15)),"")</f>
        <v xml:space="preserve">Светло голубой           2655  </v>
      </c>
      <c r="AM36" s="1" t="str">
        <f t="array" ref="AM36">IFERROR(INDEX(Цвет,SMALL(IF(IF($N36=КодЦвета,1=1,1=КодЦвета),ROW(Цвет)-1,""),COLUMN()-15)),"")</f>
        <v>Голубой                        2657</v>
      </c>
      <c r="AN36" s="1" t="str">
        <f t="array" ref="AN36">IFERROR(INDEX(Цвет,SMALL(IF(IF($N36=КодЦвета,1=1,1=КодЦвета),ROW(Цвет)-1,""),COLUMN()-15)),"")</f>
        <v>Светло - Серый            2675</v>
      </c>
      <c r="AO36" s="1" t="str">
        <f t="array" ref="AO36">IFERROR(INDEX(Цвет,SMALL(IF(IF($N36=КодЦвета,1=1,1=КодЦвета),ROW(Цвет)-1,""),COLUMN()-15)),"")</f>
        <v>Серый                            2677</v>
      </c>
      <c r="AP36" s="1" t="str">
        <f t="array" ref="AP36">IFERROR(INDEX(Цвет,SMALL(IF(IF($N36=КодЦвета,1=1,1=КодЦвета),ROW(Цвет)-1,""),COLUMN()-15)),"")</f>
        <v>Темно  - Серый             2682</v>
      </c>
      <c r="AQ36" s="1" t="str">
        <f t="array" ref="AQ36">IFERROR(INDEX(Цвет,SMALL(IF(IF($N36=КодЦвета,1=1,1=КодЦвета),ROW(Цвет)-1,""),COLUMN()-15)),"")</f>
        <v xml:space="preserve">Чернильно - синий       2779   </v>
      </c>
      <c r="AR36" s="1" t="str">
        <f t="array" ref="AR36">IFERROR(INDEX(Цвет,SMALL(IF(IF($N36=КодЦвета,1=1,1=КодЦвета),ROW(Цвет)-1,""),COLUMN()-15)),"")</f>
        <v>Чер. - син.       2799 + 2779</v>
      </c>
      <c r="AS36" s="1" t="str">
        <f t="array" ref="AS36">IFERROR(INDEX(Цвет,SMALL(IF(IF($N36=КодЦвета,1=1,1=КодЦвета),ROW(Цвет)-1,""),COLUMN()-15)),"")</f>
        <v>Синий                           2784</v>
      </c>
      <c r="AT36" s="1" t="str">
        <f t="array" ref="AT36">IFERROR(INDEX(Цвет,SMALL(IF(IF($N36=КодЦвета,1=1,1=КодЦвета),ROW(Цвет)-1,""),COLUMN()-15)),"")</f>
        <v/>
      </c>
      <c r="AU36" s="1" t="str">
        <f t="array" ref="AU36">IFERROR(INDEX(Цвет,SMALL(IF(IF($N36=КодЦвета,1=1,1=КодЦвета),ROW(Цвет)-1,""),COLUMN()-15)),"")</f>
        <v/>
      </c>
      <c r="AV36" s="1" t="str">
        <f t="array" ref="AV36">IFERROR(INDEX(Цвет,SMALL(IF(IF($N36=КодЦвета,1=1,1=КодЦвета),ROW(Цвет)-1,""),COLUMN()-15)),"")</f>
        <v/>
      </c>
      <c r="AW36" s="1" t="str">
        <f t="array" ref="AW36">IFERROR(INDEX(Цвет,SMALL(IF(IF($N36=КодЦвета,1=1,1=КодЦвета),ROW(Цвет)-1,""),COLUMN()-15)),"")</f>
        <v/>
      </c>
      <c r="AX36" s="1" t="str">
        <f t="array" ref="AX36">IFERROR(INDEX(Цвет,SMALL(IF(IF($N36=КодЦвета,1=1,1=КодЦвета),ROW(Цвет)-1,""),COLUMN()-15)),"")</f>
        <v/>
      </c>
      <c r="AY36" s="1" t="str">
        <f t="array" ref="AY36">IFERROR(INDEX(Цвет,SMALL(IF(IF($N36=КодЦвета,1=1,1=КодЦвета),ROW(Цвет)-1,""),COLUMN()-15)),"")</f>
        <v/>
      </c>
      <c r="AZ36" s="1" t="str">
        <f t="array" ref="AZ36">IFERROR(INDEX(Цвет,SMALL(IF(IF($N36=КодЦвета,1=1,1=КодЦвета),ROW(Цвет)-1,""),COLUMN()-15)),"")</f>
        <v/>
      </c>
      <c r="BA36" s="1" t="str">
        <f t="array" ref="BA36">IFERROR(INDEX(Цвет,SMALL(IF(IF($N36=КодЦвета,1=1,1=КодЦвета),ROW(Цвет)-1,""),COLUMN()-15)),"")</f>
        <v/>
      </c>
      <c r="BB36" s="1" t="str">
        <f t="array" ref="BB36">IFERROR(INDEX(Цвет,SMALL(IF(IF($N36=КодЦвета,1=1,1=КодЦвета),ROW(Цвет)-1,""),COLUMN()-15)),"")</f>
        <v/>
      </c>
      <c r="BC36" s="1" t="str">
        <f t="array" ref="BC36">IFERROR(INDEX(Цвет,SMALL(IF(IF($N36=КодЦвета,1=1,1=КодЦвета),ROW(Цвет)-1,""),COLUMN()-15)),"")</f>
        <v/>
      </c>
      <c r="BD36" s="1" t="str">
        <f t="array" ref="BD36">IFERROR(INDEX(Цвет,SMALL(IF(IF($N36=КодЦвета,1=1,1=КодЦвета),ROW(Цвет)-1,""),COLUMN()-15)),"")</f>
        <v/>
      </c>
      <c r="BE36" s="1" t="str">
        <f t="array" ref="BE36">IFERROR(INDEX(Цвет,SMALL(IF(IF($N36=КодЦвета,1=1,1=КодЦвета),ROW(Цвет)-1,""),COLUMN()-15)),"")</f>
        <v/>
      </c>
      <c r="BF36" s="1" t="str">
        <f t="array" ref="BF36">IFERROR(INDEX(Цвет,SMALL(IF(IF($N36=КодЦвета,1=1,1=КодЦвета),ROW(Цвет)-1,""),COLUMN()-15)),"")</f>
        <v/>
      </c>
      <c r="BG36" s="1" t="str">
        <f t="array" ref="BG36">IFERROR(INDEX(Цвет,SMALL(IF(IF($N36=КодЦвета,1=1,1=КодЦвета),ROW(Цвет)-1,""),COLUMN()-15)),"")</f>
        <v/>
      </c>
      <c r="BH36" s="1" t="str">
        <f t="array" ref="BH36">IFERROR(INDEX(Цвет,SMALL(IF(IF($N36=КодЦвета,1=1,1=КодЦвета),ROW(Цвет)-1,""),COLUMN()-15)),"")</f>
        <v/>
      </c>
      <c r="BI36" s="1" t="str">
        <f t="array" ref="BI36">IFERROR(INDEX(Цвет,SMALL(IF(IF($N36=КодЦвета,1=1,1=КодЦвета),ROW(Цвет)-1,""),COLUMN()-15)),"")</f>
        <v/>
      </c>
      <c r="BJ36" s="1" t="str">
        <f t="array" ref="BJ36">IFERROR(INDEX(Цвет,SMALL(IF(IF($N36=КодЦвета,1=1,1=КодЦвета),ROW(Цвет)-1,""),COLUMN()-15)),"")</f>
        <v/>
      </c>
      <c r="BK36" s="1" t="str">
        <f t="array" ref="BK36">IFERROR(INDEX(Цвет,SMALL(IF(IF($N36=КодЦвета,1=1,1=КодЦвета),ROW(Цвет)-1,""),COLUMN()-15)),"")</f>
        <v/>
      </c>
      <c r="BL36" s="1" t="str">
        <f t="array" ref="BL36">IFERROR(INDEX(Цвет,SMALL(IF(IF($N36=КодЦвета,1=1,1=КодЦвета),ROW(Цвет)-1,""),COLUMN()-15)),"")</f>
        <v/>
      </c>
      <c r="BM36" s="1" t="str">
        <f t="array" ref="BM36">IFERROR(INDEX(Цвет,SMALL(IF(IF($N36=КодЦвета,1=1,1=КодЦвета),ROW(Цвет)-1,""),COLUMN()-15)),"")</f>
        <v/>
      </c>
    </row>
    <row r="37" spans="1:65" x14ac:dyDescent="0.25">
      <c r="A37" s="51">
        <v>20</v>
      </c>
      <c r="B37" s="7"/>
      <c r="C37" s="4"/>
      <c r="D37" s="8"/>
      <c r="E37" s="9">
        <f t="shared" si="10"/>
        <v>0</v>
      </c>
      <c r="F37" s="20"/>
      <c r="G37" s="12">
        <f t="shared" si="1"/>
        <v>0</v>
      </c>
      <c r="H37" s="12">
        <f t="shared" si="2"/>
        <v>0</v>
      </c>
      <c r="I37" s="12">
        <f t="shared" si="3"/>
        <v>0</v>
      </c>
      <c r="J37" s="13">
        <f t="shared" si="4"/>
        <v>0</v>
      </c>
      <c r="K37" s="81">
        <f t="shared" si="7"/>
        <v>0</v>
      </c>
      <c r="L37" s="82"/>
      <c r="N37" s="1">
        <f t="shared" si="5"/>
        <v>1</v>
      </c>
      <c r="P37" s="1" t="str">
        <f t="array" ref="P37">IFERROR(INDEX(Цвет,SMALL(IF(IF($N37=КодЦвета,1=1,1=КодЦвета),ROW(Цвет)-1,""),COLUMN()-15)),"")</f>
        <v>Белый                           2500</v>
      </c>
      <c r="Q37" s="1" t="str">
        <f t="array" ref="Q37">IFERROR(INDEX(Цвет,SMALL(IF(IF($N37=КодЦвета,1=1,1=КодЦвета),ROW(Цвет)-1,""),COLUMN()-15)),"")</f>
        <v>Желтый                        2507</v>
      </c>
      <c r="R37" s="1" t="str">
        <f t="array" ref="R37">IFERROR(INDEX(Цвет,SMALL(IF(IF($N37=КодЦвета,1=1,1=КодЦвета),ROW(Цвет)-1,""),COLUMN()-15)),"")</f>
        <v>Желтый                        2510</v>
      </c>
      <c r="S37" s="1" t="str">
        <f t="array" ref="S37">IFERROR(INDEX(Цвет,SMALL(IF(IF($N37=КодЦвета,1=1,1=КодЦвета),ROW(Цвет)-1,""),COLUMN()-15)),"")</f>
        <v>Оранжевый                  2515</v>
      </c>
      <c r="T37" s="1" t="str">
        <f t="array" ref="T37">IFERROR(INDEX(Цвет,SMALL(IF(IF($N37=КодЦвета,1=1,1=КодЦвета),ROW(Цвет)-1,""),COLUMN()-15)),"")</f>
        <v>Красный                       2520</v>
      </c>
      <c r="U37" s="1" t="str">
        <f t="array" ref="U37">IFERROR(INDEX(Цвет,SMALL(IF(IF($N37=КодЦвета,1=1,1=КодЦвета),ROW(Цвет)-1,""),COLUMN()-15)),"")</f>
        <v>Красный                       2522</v>
      </c>
      <c r="V37" s="1" t="str">
        <f t="array" ref="V37">IFERROR(INDEX(Цвет,SMALL(IF(IF($N37=КодЦвета,1=1,1=КодЦвета),ROW(Цвет)-1,""),COLUMN()-15)),"")</f>
        <v>Красный                       2523</v>
      </c>
      <c r="W37" s="1" t="str">
        <f t="array" ref="W37">IFERROR(INDEX(Цвет,SMALL(IF(IF($N37=КодЦвета,1=1,1=КодЦвета),ROW(Цвет)-1,""),COLUMN()-15)),"")</f>
        <v>Коричневый                 2535</v>
      </c>
      <c r="X37" s="1" t="str">
        <f t="array" ref="X37">IFERROR(INDEX(Цвет,SMALL(IF(IF($N37=КодЦвета,1=1,1=КодЦвета),ROW(Цвет)-1,""),COLUMN()-15)),"")</f>
        <v>Бежевый                       2545</v>
      </c>
      <c r="Y37" s="1" t="str">
        <f t="array" ref="Y37">IFERROR(INDEX(Цвет,SMALL(IF(IF($N37=КодЦвета,1=1,1=КодЦвета),ROW(Цвет)-1,""),COLUMN()-15)),"")</f>
        <v>Коричневый                 2557</v>
      </c>
      <c r="Z37" s="1" t="str">
        <f t="array" ref="Z37">IFERROR(INDEX(Цвет,SMALL(IF(IF($N37=КодЦвета,1=1,1=КодЦвета),ROW(Цвет)-1,""),COLUMN()-15)),"")</f>
        <v>Бежевый                       2561</v>
      </c>
      <c r="AA37" s="1" t="str">
        <f t="array" ref="AA37">IFERROR(INDEX(Цвет,SMALL(IF(IF($N37=КодЦвета,1=1,1=КодЦвета),ROW(Цвет)-1,""),COLUMN()-15)),"")</f>
        <v>Бирюзовый                   2580</v>
      </c>
      <c r="AB37" s="1" t="str">
        <f t="array" ref="AB37">IFERROR(INDEX(Цвет,SMALL(IF(IF($N37=КодЦвета,1=1,1=КодЦвета),ROW(Цвет)-1,""),COLUMN()-15)),"")</f>
        <v>Хаки                              2590</v>
      </c>
      <c r="AC37" s="1" t="str">
        <f t="array" ref="AC37">IFERROR(INDEX(Цвет,SMALL(IF(IF($N37=КодЦвета,1=1,1=КодЦвета),ROW(Цвет)-1,""),COLUMN()-15)),"")</f>
        <v>Коричневый                 2610</v>
      </c>
      <c r="AD37" s="1" t="str">
        <f t="array" ref="AD37">IFERROR(INDEX(Цвет,SMALL(IF(IF($N37=КодЦвета,1=1,1=КодЦвета),ROW(Цвет)-1,""),COLUMN()-15)),"")</f>
        <v>Розовый                        2612</v>
      </c>
      <c r="AE37" s="1" t="str">
        <f t="array" ref="AE37">IFERROR(INDEX(Цвет,SMALL(IF(IF($N37=КодЦвета,1=1,1=КодЦвета),ROW(Цвет)-1,""),COLUMN()-15)),"")</f>
        <v>Розовый                        2615</v>
      </c>
      <c r="AF37" s="1" t="str">
        <f t="array" ref="AF37">IFERROR(INDEX(Цвет,SMALL(IF(IF($N37=КодЦвета,1=1,1=КодЦвета),ROW(Цвет)-1,""),COLUMN()-15)),"")</f>
        <v>Бордовый                     2622</v>
      </c>
      <c r="AG37" s="1" t="str">
        <f t="array" ref="AG37">IFERROR(INDEX(Цвет,SMALL(IF(IF($N37=КодЦвета,1=1,1=КодЦвета),ROW(Цвет)-1,""),COLUMN()-15)),"")</f>
        <v>Бордовый                     2625</v>
      </c>
      <c r="AH37" s="1" t="str">
        <f t="array" ref="AH37">IFERROR(INDEX(Цвет,SMALL(IF(IF($N37=КодЦвета,1=1,1=КодЦвета),ROW(Цвет)-1,""),COLUMN()-15)),"")</f>
        <v>Бордовый                     2627</v>
      </c>
      <c r="AI37" s="1" t="str">
        <f t="array" ref="AI37">IFERROR(INDEX(Цвет,SMALL(IF(IF($N37=КодЦвета,1=1,1=КодЦвета),ROW(Цвет)-1,""),COLUMN()-15)),"")</f>
        <v>Сиреневый                   2642</v>
      </c>
      <c r="AJ37" s="1" t="str">
        <f t="array" ref="AJ37">IFERROR(INDEX(Цвет,SMALL(IF(IF($N37=КодЦвета,1=1,1=КодЦвета),ROW(Цвет)-1,""),COLUMN()-15)),"")</f>
        <v>Сиреневый                   2645</v>
      </c>
      <c r="AK37" s="1" t="str">
        <f t="array" ref="AK37">IFERROR(INDEX(Цвет,SMALL(IF(IF($N37=КодЦвета,1=1,1=КодЦвета),ROW(Цвет)-1,""),COLUMN()-15)),"")</f>
        <v>Серо-голубой               2655</v>
      </c>
      <c r="AL37" s="1" t="str">
        <f t="array" ref="AL37">IFERROR(INDEX(Цвет,SMALL(IF(IF($N37=КодЦвета,1=1,1=КодЦвета),ROW(Цвет)-1,""),COLUMN()-15)),"")</f>
        <v xml:space="preserve">Светло голубой           2655  </v>
      </c>
      <c r="AM37" s="1" t="str">
        <f t="array" ref="AM37">IFERROR(INDEX(Цвет,SMALL(IF(IF($N37=КодЦвета,1=1,1=КодЦвета),ROW(Цвет)-1,""),COLUMN()-15)),"")</f>
        <v>Голубой                        2657</v>
      </c>
      <c r="AN37" s="1" t="str">
        <f t="array" ref="AN37">IFERROR(INDEX(Цвет,SMALL(IF(IF($N37=КодЦвета,1=1,1=КодЦвета),ROW(Цвет)-1,""),COLUMN()-15)),"")</f>
        <v>Светло - Серый            2675</v>
      </c>
      <c r="AO37" s="1" t="str">
        <f t="array" ref="AO37">IFERROR(INDEX(Цвет,SMALL(IF(IF($N37=КодЦвета,1=1,1=КодЦвета),ROW(Цвет)-1,""),COLUMN()-15)),"")</f>
        <v>Серый                            2677</v>
      </c>
      <c r="AP37" s="1" t="str">
        <f t="array" ref="AP37">IFERROR(INDEX(Цвет,SMALL(IF(IF($N37=КодЦвета,1=1,1=КодЦвета),ROW(Цвет)-1,""),COLUMN()-15)),"")</f>
        <v>Темно  - Серый             2682</v>
      </c>
      <c r="AQ37" s="1" t="str">
        <f t="array" ref="AQ37">IFERROR(INDEX(Цвет,SMALL(IF(IF($N37=КодЦвета,1=1,1=КодЦвета),ROW(Цвет)-1,""),COLUMN()-15)),"")</f>
        <v xml:space="preserve">Чернильно - синий       2779   </v>
      </c>
      <c r="AR37" s="1" t="str">
        <f t="array" ref="AR37">IFERROR(INDEX(Цвет,SMALL(IF(IF($N37=КодЦвета,1=1,1=КодЦвета),ROW(Цвет)-1,""),COLUMN()-15)),"")</f>
        <v>Чер. - син.       2799 + 2779</v>
      </c>
      <c r="AS37" s="1" t="str">
        <f t="array" ref="AS37">IFERROR(INDEX(Цвет,SMALL(IF(IF($N37=КодЦвета,1=1,1=КодЦвета),ROW(Цвет)-1,""),COLUMN()-15)),"")</f>
        <v>Синий                           2784</v>
      </c>
      <c r="AT37" s="1" t="str">
        <f t="array" ref="AT37">IFERROR(INDEX(Цвет,SMALL(IF(IF($N37=КодЦвета,1=1,1=КодЦвета),ROW(Цвет)-1,""),COLUMN()-15)),"")</f>
        <v/>
      </c>
      <c r="AU37" s="1" t="str">
        <f t="array" ref="AU37">IFERROR(INDEX(Цвет,SMALL(IF(IF($N37=КодЦвета,1=1,1=КодЦвета),ROW(Цвет)-1,""),COLUMN()-15)),"")</f>
        <v/>
      </c>
      <c r="AV37" s="1" t="str">
        <f t="array" ref="AV37">IFERROR(INDEX(Цвет,SMALL(IF(IF($N37=КодЦвета,1=1,1=КодЦвета),ROW(Цвет)-1,""),COLUMN()-15)),"")</f>
        <v/>
      </c>
      <c r="AW37" s="1" t="str">
        <f t="array" ref="AW37">IFERROR(INDEX(Цвет,SMALL(IF(IF($N37=КодЦвета,1=1,1=КодЦвета),ROW(Цвет)-1,""),COLUMN()-15)),"")</f>
        <v/>
      </c>
      <c r="AX37" s="1" t="str">
        <f t="array" ref="AX37">IFERROR(INDEX(Цвет,SMALL(IF(IF($N37=КодЦвета,1=1,1=КодЦвета),ROW(Цвет)-1,""),COLUMN()-15)),"")</f>
        <v/>
      </c>
      <c r="AY37" s="1" t="str">
        <f t="array" ref="AY37">IFERROR(INDEX(Цвет,SMALL(IF(IF($N37=КодЦвета,1=1,1=КодЦвета),ROW(Цвет)-1,""),COLUMN()-15)),"")</f>
        <v/>
      </c>
      <c r="AZ37" s="1" t="str">
        <f t="array" ref="AZ37">IFERROR(INDEX(Цвет,SMALL(IF(IF($N37=КодЦвета,1=1,1=КодЦвета),ROW(Цвет)-1,""),COLUMN()-15)),"")</f>
        <v/>
      </c>
      <c r="BA37" s="1" t="str">
        <f t="array" ref="BA37">IFERROR(INDEX(Цвет,SMALL(IF(IF($N37=КодЦвета,1=1,1=КодЦвета),ROW(Цвет)-1,""),COLUMN()-15)),"")</f>
        <v/>
      </c>
      <c r="BB37" s="1" t="str">
        <f t="array" ref="BB37">IFERROR(INDEX(Цвет,SMALL(IF(IF($N37=КодЦвета,1=1,1=КодЦвета),ROW(Цвет)-1,""),COLUMN()-15)),"")</f>
        <v/>
      </c>
      <c r="BC37" s="1" t="str">
        <f t="array" ref="BC37">IFERROR(INDEX(Цвет,SMALL(IF(IF($N37=КодЦвета,1=1,1=КодЦвета),ROW(Цвет)-1,""),COLUMN()-15)),"")</f>
        <v/>
      </c>
      <c r="BD37" s="1" t="str">
        <f t="array" ref="BD37">IFERROR(INDEX(Цвет,SMALL(IF(IF($N37=КодЦвета,1=1,1=КодЦвета),ROW(Цвет)-1,""),COLUMN()-15)),"")</f>
        <v/>
      </c>
      <c r="BE37" s="1" t="str">
        <f t="array" ref="BE37">IFERROR(INDEX(Цвет,SMALL(IF(IF($N37=КодЦвета,1=1,1=КодЦвета),ROW(Цвет)-1,""),COLUMN()-15)),"")</f>
        <v/>
      </c>
      <c r="BF37" s="1" t="str">
        <f t="array" ref="BF37">IFERROR(INDEX(Цвет,SMALL(IF(IF($N37=КодЦвета,1=1,1=КодЦвета),ROW(Цвет)-1,""),COLUMN()-15)),"")</f>
        <v/>
      </c>
      <c r="BG37" s="1" t="str">
        <f t="array" ref="BG37">IFERROR(INDEX(Цвет,SMALL(IF(IF($N37=КодЦвета,1=1,1=КодЦвета),ROW(Цвет)-1,""),COLUMN()-15)),"")</f>
        <v/>
      </c>
      <c r="BH37" s="1" t="str">
        <f t="array" ref="BH37">IFERROR(INDEX(Цвет,SMALL(IF(IF($N37=КодЦвета,1=1,1=КодЦвета),ROW(Цвет)-1,""),COLUMN()-15)),"")</f>
        <v/>
      </c>
      <c r="BI37" s="1" t="str">
        <f t="array" ref="BI37">IFERROR(INDEX(Цвет,SMALL(IF(IF($N37=КодЦвета,1=1,1=КодЦвета),ROW(Цвет)-1,""),COLUMN()-15)),"")</f>
        <v/>
      </c>
      <c r="BJ37" s="1" t="str">
        <f t="array" ref="BJ37">IFERROR(INDEX(Цвет,SMALL(IF(IF($N37=КодЦвета,1=1,1=КодЦвета),ROW(Цвет)-1,""),COLUMN()-15)),"")</f>
        <v/>
      </c>
      <c r="BK37" s="1" t="str">
        <f t="array" ref="BK37">IFERROR(INDEX(Цвет,SMALL(IF(IF($N37=КодЦвета,1=1,1=КодЦвета),ROW(Цвет)-1,""),COLUMN()-15)),"")</f>
        <v/>
      </c>
      <c r="BL37" s="1" t="str">
        <f t="array" ref="BL37">IFERROR(INDEX(Цвет,SMALL(IF(IF($N37=КодЦвета,1=1,1=КодЦвета),ROW(Цвет)-1,""),COLUMN()-15)),"")</f>
        <v/>
      </c>
      <c r="BM37" s="1" t="str">
        <f t="array" ref="BM37">IFERROR(INDEX(Цвет,SMALL(IF(IF($N37=КодЦвета,1=1,1=КодЦвета),ROW(Цвет)-1,""),COLUMN()-15)),"")</f>
        <v/>
      </c>
    </row>
    <row r="38" spans="1:65" x14ac:dyDescent="0.25">
      <c r="A38" s="51">
        <v>21</v>
      </c>
      <c r="B38" s="7"/>
      <c r="C38" s="4"/>
      <c r="D38" s="8"/>
      <c r="E38" s="9">
        <f t="shared" ref="E38:E42" si="12">C38*D38</f>
        <v>0</v>
      </c>
      <c r="F38" s="20"/>
      <c r="G38" s="12">
        <f t="shared" si="1"/>
        <v>0</v>
      </c>
      <c r="H38" s="12">
        <f t="shared" si="2"/>
        <v>0</v>
      </c>
      <c r="I38" s="12">
        <f t="shared" si="3"/>
        <v>0</v>
      </c>
      <c r="J38" s="13">
        <f t="shared" si="4"/>
        <v>0</v>
      </c>
      <c r="K38" s="81">
        <f t="shared" si="7"/>
        <v>0</v>
      </c>
      <c r="L38" s="82"/>
      <c r="N38" s="1">
        <f t="shared" si="5"/>
        <v>1</v>
      </c>
      <c r="P38" s="1" t="str">
        <f t="array" ref="P38">IFERROR(INDEX(Цвет,SMALL(IF(IF($N38=КодЦвета,1=1,1=КодЦвета),ROW(Цвет)-1,""),COLUMN()-15)),"")</f>
        <v>Белый                           2500</v>
      </c>
      <c r="Q38" s="1" t="str">
        <f t="array" ref="Q38">IFERROR(INDEX(Цвет,SMALL(IF(IF($N38=КодЦвета,1=1,1=КодЦвета),ROW(Цвет)-1,""),COLUMN()-15)),"")</f>
        <v>Желтый                        2507</v>
      </c>
      <c r="R38" s="1" t="str">
        <f t="array" ref="R38">IFERROR(INDEX(Цвет,SMALL(IF(IF($N38=КодЦвета,1=1,1=КодЦвета),ROW(Цвет)-1,""),COLUMN()-15)),"")</f>
        <v>Желтый                        2510</v>
      </c>
      <c r="S38" s="1" t="str">
        <f t="array" ref="S38">IFERROR(INDEX(Цвет,SMALL(IF(IF($N38=КодЦвета,1=1,1=КодЦвета),ROW(Цвет)-1,""),COLUMN()-15)),"")</f>
        <v>Оранжевый                  2515</v>
      </c>
      <c r="T38" s="1" t="str">
        <f t="array" ref="T38">IFERROR(INDEX(Цвет,SMALL(IF(IF($N38=КодЦвета,1=1,1=КодЦвета),ROW(Цвет)-1,""),COLUMN()-15)),"")</f>
        <v>Красный                       2520</v>
      </c>
      <c r="U38" s="1" t="str">
        <f t="array" ref="U38">IFERROR(INDEX(Цвет,SMALL(IF(IF($N38=КодЦвета,1=1,1=КодЦвета),ROW(Цвет)-1,""),COLUMN()-15)),"")</f>
        <v>Красный                       2522</v>
      </c>
      <c r="V38" s="1" t="str">
        <f t="array" ref="V38">IFERROR(INDEX(Цвет,SMALL(IF(IF($N38=КодЦвета,1=1,1=КодЦвета),ROW(Цвет)-1,""),COLUMN()-15)),"")</f>
        <v>Красный                       2523</v>
      </c>
      <c r="W38" s="1" t="str">
        <f t="array" ref="W38">IFERROR(INDEX(Цвет,SMALL(IF(IF($N38=КодЦвета,1=1,1=КодЦвета),ROW(Цвет)-1,""),COLUMN()-15)),"")</f>
        <v>Коричневый                 2535</v>
      </c>
      <c r="X38" s="1" t="str">
        <f t="array" ref="X38">IFERROR(INDEX(Цвет,SMALL(IF(IF($N38=КодЦвета,1=1,1=КодЦвета),ROW(Цвет)-1,""),COLUMN()-15)),"")</f>
        <v>Бежевый                       2545</v>
      </c>
      <c r="Y38" s="1" t="str">
        <f t="array" ref="Y38">IFERROR(INDEX(Цвет,SMALL(IF(IF($N38=КодЦвета,1=1,1=КодЦвета),ROW(Цвет)-1,""),COLUMN()-15)),"")</f>
        <v>Коричневый                 2557</v>
      </c>
      <c r="Z38" s="1" t="str">
        <f t="array" ref="Z38">IFERROR(INDEX(Цвет,SMALL(IF(IF($N38=КодЦвета,1=1,1=КодЦвета),ROW(Цвет)-1,""),COLUMN()-15)),"")</f>
        <v>Бежевый                       2561</v>
      </c>
      <c r="AA38" s="1" t="str">
        <f t="array" ref="AA38">IFERROR(INDEX(Цвет,SMALL(IF(IF($N38=КодЦвета,1=1,1=КодЦвета),ROW(Цвет)-1,""),COLUMN()-15)),"")</f>
        <v>Бирюзовый                   2580</v>
      </c>
      <c r="AB38" s="1" t="str">
        <f t="array" ref="AB38">IFERROR(INDEX(Цвет,SMALL(IF(IF($N38=КодЦвета,1=1,1=КодЦвета),ROW(Цвет)-1,""),COLUMN()-15)),"")</f>
        <v>Хаки                              2590</v>
      </c>
      <c r="AC38" s="1" t="str">
        <f t="array" ref="AC38">IFERROR(INDEX(Цвет,SMALL(IF(IF($N38=КодЦвета,1=1,1=КодЦвета),ROW(Цвет)-1,""),COLUMN()-15)),"")</f>
        <v>Коричневый                 2610</v>
      </c>
      <c r="AD38" s="1" t="str">
        <f t="array" ref="AD38">IFERROR(INDEX(Цвет,SMALL(IF(IF($N38=КодЦвета,1=1,1=КодЦвета),ROW(Цвет)-1,""),COLUMN()-15)),"")</f>
        <v>Розовый                        2612</v>
      </c>
      <c r="AE38" s="1" t="str">
        <f t="array" ref="AE38">IFERROR(INDEX(Цвет,SMALL(IF(IF($N38=КодЦвета,1=1,1=КодЦвета),ROW(Цвет)-1,""),COLUMN()-15)),"")</f>
        <v>Розовый                        2615</v>
      </c>
      <c r="AF38" s="1" t="str">
        <f t="array" ref="AF38">IFERROR(INDEX(Цвет,SMALL(IF(IF($N38=КодЦвета,1=1,1=КодЦвета),ROW(Цвет)-1,""),COLUMN()-15)),"")</f>
        <v>Бордовый                     2622</v>
      </c>
      <c r="AG38" s="1" t="str">
        <f t="array" ref="AG38">IFERROR(INDEX(Цвет,SMALL(IF(IF($N38=КодЦвета,1=1,1=КодЦвета),ROW(Цвет)-1,""),COLUMN()-15)),"")</f>
        <v>Бордовый                     2625</v>
      </c>
      <c r="AH38" s="1" t="str">
        <f t="array" ref="AH38">IFERROR(INDEX(Цвет,SMALL(IF(IF($N38=КодЦвета,1=1,1=КодЦвета),ROW(Цвет)-1,""),COLUMN()-15)),"")</f>
        <v>Бордовый                     2627</v>
      </c>
      <c r="AI38" s="1" t="str">
        <f t="array" ref="AI38">IFERROR(INDEX(Цвет,SMALL(IF(IF($N38=КодЦвета,1=1,1=КодЦвета),ROW(Цвет)-1,""),COLUMN()-15)),"")</f>
        <v>Сиреневый                   2642</v>
      </c>
      <c r="AJ38" s="1" t="str">
        <f t="array" ref="AJ38">IFERROR(INDEX(Цвет,SMALL(IF(IF($N38=КодЦвета,1=1,1=КодЦвета),ROW(Цвет)-1,""),COLUMN()-15)),"")</f>
        <v>Сиреневый                   2645</v>
      </c>
      <c r="AK38" s="1" t="str">
        <f t="array" ref="AK38">IFERROR(INDEX(Цвет,SMALL(IF(IF($N38=КодЦвета,1=1,1=КодЦвета),ROW(Цвет)-1,""),COLUMN()-15)),"")</f>
        <v>Серо-голубой               2655</v>
      </c>
      <c r="AL38" s="1" t="str">
        <f t="array" ref="AL38">IFERROR(INDEX(Цвет,SMALL(IF(IF($N38=КодЦвета,1=1,1=КодЦвета),ROW(Цвет)-1,""),COLUMN()-15)),"")</f>
        <v xml:space="preserve">Светло голубой           2655  </v>
      </c>
      <c r="AM38" s="1" t="str">
        <f t="array" ref="AM38">IFERROR(INDEX(Цвет,SMALL(IF(IF($N38=КодЦвета,1=1,1=КодЦвета),ROW(Цвет)-1,""),COLUMN()-15)),"")</f>
        <v>Голубой                        2657</v>
      </c>
      <c r="AN38" s="1" t="str">
        <f t="array" ref="AN38">IFERROR(INDEX(Цвет,SMALL(IF(IF($N38=КодЦвета,1=1,1=КодЦвета),ROW(Цвет)-1,""),COLUMN()-15)),"")</f>
        <v>Светло - Серый            2675</v>
      </c>
      <c r="AO38" s="1" t="str">
        <f t="array" ref="AO38">IFERROR(INDEX(Цвет,SMALL(IF(IF($N38=КодЦвета,1=1,1=КодЦвета),ROW(Цвет)-1,""),COLUMN()-15)),"")</f>
        <v>Серый                            2677</v>
      </c>
      <c r="AP38" s="1" t="str">
        <f t="array" ref="AP38">IFERROR(INDEX(Цвет,SMALL(IF(IF($N38=КодЦвета,1=1,1=КодЦвета),ROW(Цвет)-1,""),COLUMN()-15)),"")</f>
        <v>Темно  - Серый             2682</v>
      </c>
      <c r="AQ38" s="1" t="str">
        <f t="array" ref="AQ38">IFERROR(INDEX(Цвет,SMALL(IF(IF($N38=КодЦвета,1=1,1=КодЦвета),ROW(Цвет)-1,""),COLUMN()-15)),"")</f>
        <v xml:space="preserve">Чернильно - синий       2779   </v>
      </c>
      <c r="AR38" s="1" t="str">
        <f t="array" ref="AR38">IFERROR(INDEX(Цвет,SMALL(IF(IF($N38=КодЦвета,1=1,1=КодЦвета),ROW(Цвет)-1,""),COLUMN()-15)),"")</f>
        <v>Чер. - син.       2799 + 2779</v>
      </c>
      <c r="AS38" s="1" t="str">
        <f t="array" ref="AS38">IFERROR(INDEX(Цвет,SMALL(IF(IF($N38=КодЦвета,1=1,1=КодЦвета),ROW(Цвет)-1,""),COLUMN()-15)),"")</f>
        <v>Синий                           2784</v>
      </c>
      <c r="AT38" s="1" t="str">
        <f t="array" ref="AT38">IFERROR(INDEX(Цвет,SMALL(IF(IF($N38=КодЦвета,1=1,1=КодЦвета),ROW(Цвет)-1,""),COLUMN()-15)),"")</f>
        <v/>
      </c>
      <c r="AU38" s="1" t="str">
        <f t="array" ref="AU38">IFERROR(INDEX(Цвет,SMALL(IF(IF($N38=КодЦвета,1=1,1=КодЦвета),ROW(Цвет)-1,""),COLUMN()-15)),"")</f>
        <v/>
      </c>
      <c r="AV38" s="1" t="str">
        <f t="array" ref="AV38">IFERROR(INDEX(Цвет,SMALL(IF(IF($N38=КодЦвета,1=1,1=КодЦвета),ROW(Цвет)-1,""),COLUMN()-15)),"")</f>
        <v/>
      </c>
      <c r="AW38" s="1" t="str">
        <f t="array" ref="AW38">IFERROR(INDEX(Цвет,SMALL(IF(IF($N38=КодЦвета,1=1,1=КодЦвета),ROW(Цвет)-1,""),COLUMN()-15)),"")</f>
        <v/>
      </c>
      <c r="AX38" s="1" t="str">
        <f t="array" ref="AX38">IFERROR(INDEX(Цвет,SMALL(IF(IF($N38=КодЦвета,1=1,1=КодЦвета),ROW(Цвет)-1,""),COLUMN()-15)),"")</f>
        <v/>
      </c>
      <c r="AY38" s="1" t="str">
        <f t="array" ref="AY38">IFERROR(INDEX(Цвет,SMALL(IF(IF($N38=КодЦвета,1=1,1=КодЦвета),ROW(Цвет)-1,""),COLUMN()-15)),"")</f>
        <v/>
      </c>
      <c r="AZ38" s="1" t="str">
        <f t="array" ref="AZ38">IFERROR(INDEX(Цвет,SMALL(IF(IF($N38=КодЦвета,1=1,1=КодЦвета),ROW(Цвет)-1,""),COLUMN()-15)),"")</f>
        <v/>
      </c>
      <c r="BA38" s="1" t="str">
        <f t="array" ref="BA38">IFERROR(INDEX(Цвет,SMALL(IF(IF($N38=КодЦвета,1=1,1=КодЦвета),ROW(Цвет)-1,""),COLUMN()-15)),"")</f>
        <v/>
      </c>
      <c r="BB38" s="1" t="str">
        <f t="array" ref="BB38">IFERROR(INDEX(Цвет,SMALL(IF(IF($N38=КодЦвета,1=1,1=КодЦвета),ROW(Цвет)-1,""),COLUMN()-15)),"")</f>
        <v/>
      </c>
      <c r="BC38" s="1" t="str">
        <f t="array" ref="BC38">IFERROR(INDEX(Цвет,SMALL(IF(IF($N38=КодЦвета,1=1,1=КодЦвета),ROW(Цвет)-1,""),COLUMN()-15)),"")</f>
        <v/>
      </c>
      <c r="BD38" s="1" t="str">
        <f t="array" ref="BD38">IFERROR(INDEX(Цвет,SMALL(IF(IF($N38=КодЦвета,1=1,1=КодЦвета),ROW(Цвет)-1,""),COLUMN()-15)),"")</f>
        <v/>
      </c>
      <c r="BE38" s="1" t="str">
        <f t="array" ref="BE38">IFERROR(INDEX(Цвет,SMALL(IF(IF($N38=КодЦвета,1=1,1=КодЦвета),ROW(Цвет)-1,""),COLUMN()-15)),"")</f>
        <v/>
      </c>
      <c r="BF38" s="1" t="str">
        <f t="array" ref="BF38">IFERROR(INDEX(Цвет,SMALL(IF(IF($N38=КодЦвета,1=1,1=КодЦвета),ROW(Цвет)-1,""),COLUMN()-15)),"")</f>
        <v/>
      </c>
      <c r="BG38" s="1" t="str">
        <f t="array" ref="BG38">IFERROR(INDEX(Цвет,SMALL(IF(IF($N38=КодЦвета,1=1,1=КодЦвета),ROW(Цвет)-1,""),COLUMN()-15)),"")</f>
        <v/>
      </c>
      <c r="BH38" s="1" t="str">
        <f t="array" ref="BH38">IFERROR(INDEX(Цвет,SMALL(IF(IF($N38=КодЦвета,1=1,1=КодЦвета),ROW(Цвет)-1,""),COLUMN()-15)),"")</f>
        <v/>
      </c>
      <c r="BI38" s="1" t="str">
        <f t="array" ref="BI38">IFERROR(INDEX(Цвет,SMALL(IF(IF($N38=КодЦвета,1=1,1=КодЦвета),ROW(Цвет)-1,""),COLUMN()-15)),"")</f>
        <v/>
      </c>
      <c r="BJ38" s="1" t="str">
        <f t="array" ref="BJ38">IFERROR(INDEX(Цвет,SMALL(IF(IF($N38=КодЦвета,1=1,1=КодЦвета),ROW(Цвет)-1,""),COLUMN()-15)),"")</f>
        <v/>
      </c>
      <c r="BK38" s="1" t="str">
        <f t="array" ref="BK38">IFERROR(INDEX(Цвет,SMALL(IF(IF($N38=КодЦвета,1=1,1=КодЦвета),ROW(Цвет)-1,""),COLUMN()-15)),"")</f>
        <v/>
      </c>
      <c r="BL38" s="1" t="str">
        <f t="array" ref="BL38">IFERROR(INDEX(Цвет,SMALL(IF(IF($N38=КодЦвета,1=1,1=КодЦвета),ROW(Цвет)-1,""),COLUMN()-15)),"")</f>
        <v/>
      </c>
      <c r="BM38" s="1" t="str">
        <f t="array" ref="BM38">IFERROR(INDEX(Цвет,SMALL(IF(IF($N38=КодЦвета,1=1,1=КодЦвета),ROW(Цвет)-1,""),COLUMN()-15)),"")</f>
        <v/>
      </c>
    </row>
    <row r="39" spans="1:65" s="1" customFormat="1" x14ac:dyDescent="0.25">
      <c r="A39" s="51">
        <v>22</v>
      </c>
      <c r="B39" s="7"/>
      <c r="C39" s="4"/>
      <c r="D39" s="8"/>
      <c r="E39" s="9">
        <f t="shared" si="12"/>
        <v>0</v>
      </c>
      <c r="F39" s="20"/>
      <c r="G39" s="12">
        <f t="shared" si="1"/>
        <v>0</v>
      </c>
      <c r="H39" s="12">
        <f t="shared" si="2"/>
        <v>0</v>
      </c>
      <c r="I39" s="12">
        <f t="shared" si="3"/>
        <v>0</v>
      </c>
      <c r="J39" s="13">
        <f t="shared" si="4"/>
        <v>0</v>
      </c>
      <c r="K39" s="81">
        <f t="shared" si="7"/>
        <v>0</v>
      </c>
      <c r="L39" s="82"/>
      <c r="M39" s="34"/>
      <c r="N39" s="1">
        <f t="shared" si="5"/>
        <v>1</v>
      </c>
      <c r="P39" s="1" t="str">
        <f t="array" ref="P39">IFERROR(INDEX(Цвет,SMALL(IF(IF($N39=КодЦвета,1=1,1=КодЦвета),ROW(Цвет)-1,""),COLUMN()-15)),"")</f>
        <v>Белый                           2500</v>
      </c>
      <c r="Q39" s="1" t="str">
        <f t="array" ref="Q39">IFERROR(INDEX(Цвет,SMALL(IF(IF($N39=КодЦвета,1=1,1=КодЦвета),ROW(Цвет)-1,""),COLUMN()-15)),"")</f>
        <v>Желтый                        2507</v>
      </c>
      <c r="R39" s="1" t="str">
        <f t="array" ref="R39">IFERROR(INDEX(Цвет,SMALL(IF(IF($N39=КодЦвета,1=1,1=КодЦвета),ROW(Цвет)-1,""),COLUMN()-15)),"")</f>
        <v>Желтый                        2510</v>
      </c>
      <c r="S39" s="1" t="str">
        <f t="array" ref="S39">IFERROR(INDEX(Цвет,SMALL(IF(IF($N39=КодЦвета,1=1,1=КодЦвета),ROW(Цвет)-1,""),COLUMN()-15)),"")</f>
        <v>Оранжевый                  2515</v>
      </c>
      <c r="T39" s="1" t="str">
        <f t="array" ref="T39">IFERROR(INDEX(Цвет,SMALL(IF(IF($N39=КодЦвета,1=1,1=КодЦвета),ROW(Цвет)-1,""),COLUMN()-15)),"")</f>
        <v>Красный                       2520</v>
      </c>
      <c r="U39" s="1" t="str">
        <f t="array" ref="U39">IFERROR(INDEX(Цвет,SMALL(IF(IF($N39=КодЦвета,1=1,1=КодЦвета),ROW(Цвет)-1,""),COLUMN()-15)),"")</f>
        <v>Красный                       2522</v>
      </c>
      <c r="V39" s="1" t="str">
        <f t="array" ref="V39">IFERROR(INDEX(Цвет,SMALL(IF(IF($N39=КодЦвета,1=1,1=КодЦвета),ROW(Цвет)-1,""),COLUMN()-15)),"")</f>
        <v>Красный                       2523</v>
      </c>
      <c r="W39" s="1" t="str">
        <f t="array" ref="W39">IFERROR(INDEX(Цвет,SMALL(IF(IF($N39=КодЦвета,1=1,1=КодЦвета),ROW(Цвет)-1,""),COLUMN()-15)),"")</f>
        <v>Коричневый                 2535</v>
      </c>
      <c r="X39" s="1" t="str">
        <f t="array" ref="X39">IFERROR(INDEX(Цвет,SMALL(IF(IF($N39=КодЦвета,1=1,1=КодЦвета),ROW(Цвет)-1,""),COLUMN()-15)),"")</f>
        <v>Бежевый                       2545</v>
      </c>
      <c r="Y39" s="1" t="str">
        <f t="array" ref="Y39">IFERROR(INDEX(Цвет,SMALL(IF(IF($N39=КодЦвета,1=1,1=КодЦвета),ROW(Цвет)-1,""),COLUMN()-15)),"")</f>
        <v>Коричневый                 2557</v>
      </c>
      <c r="Z39" s="1" t="str">
        <f t="array" ref="Z39">IFERROR(INDEX(Цвет,SMALL(IF(IF($N39=КодЦвета,1=1,1=КодЦвета),ROW(Цвет)-1,""),COLUMN()-15)),"")</f>
        <v>Бежевый                       2561</v>
      </c>
      <c r="AA39" s="1" t="str">
        <f t="array" ref="AA39">IFERROR(INDEX(Цвет,SMALL(IF(IF($N39=КодЦвета,1=1,1=КодЦвета),ROW(Цвет)-1,""),COLUMN()-15)),"")</f>
        <v>Бирюзовый                   2580</v>
      </c>
      <c r="AB39" s="1" t="str">
        <f t="array" ref="AB39">IFERROR(INDEX(Цвет,SMALL(IF(IF($N39=КодЦвета,1=1,1=КодЦвета),ROW(Цвет)-1,""),COLUMN()-15)),"")</f>
        <v>Хаки                              2590</v>
      </c>
      <c r="AC39" s="1" t="str">
        <f t="array" ref="AC39">IFERROR(INDEX(Цвет,SMALL(IF(IF($N39=КодЦвета,1=1,1=КодЦвета),ROW(Цвет)-1,""),COLUMN()-15)),"")</f>
        <v>Коричневый                 2610</v>
      </c>
      <c r="AD39" s="1" t="str">
        <f t="array" ref="AD39">IFERROR(INDEX(Цвет,SMALL(IF(IF($N39=КодЦвета,1=1,1=КодЦвета),ROW(Цвет)-1,""),COLUMN()-15)),"")</f>
        <v>Розовый                        2612</v>
      </c>
      <c r="AE39" s="1" t="str">
        <f t="array" ref="AE39">IFERROR(INDEX(Цвет,SMALL(IF(IF($N39=КодЦвета,1=1,1=КодЦвета),ROW(Цвет)-1,""),COLUMN()-15)),"")</f>
        <v>Розовый                        2615</v>
      </c>
      <c r="AF39" s="1" t="str">
        <f t="array" ref="AF39">IFERROR(INDEX(Цвет,SMALL(IF(IF($N39=КодЦвета,1=1,1=КодЦвета),ROW(Цвет)-1,""),COLUMN()-15)),"")</f>
        <v>Бордовый                     2622</v>
      </c>
      <c r="AG39" s="1" t="str">
        <f t="array" ref="AG39">IFERROR(INDEX(Цвет,SMALL(IF(IF($N39=КодЦвета,1=1,1=КодЦвета),ROW(Цвет)-1,""),COLUMN()-15)),"")</f>
        <v>Бордовый                     2625</v>
      </c>
      <c r="AH39" s="1" t="str">
        <f t="array" ref="AH39">IFERROR(INDEX(Цвет,SMALL(IF(IF($N39=КодЦвета,1=1,1=КодЦвета),ROW(Цвет)-1,""),COLUMN()-15)),"")</f>
        <v>Бордовый                     2627</v>
      </c>
      <c r="AI39" s="1" t="str">
        <f t="array" ref="AI39">IFERROR(INDEX(Цвет,SMALL(IF(IF($N39=КодЦвета,1=1,1=КодЦвета),ROW(Цвет)-1,""),COLUMN()-15)),"")</f>
        <v>Сиреневый                   2642</v>
      </c>
      <c r="AJ39" s="1" t="str">
        <f t="array" ref="AJ39">IFERROR(INDEX(Цвет,SMALL(IF(IF($N39=КодЦвета,1=1,1=КодЦвета),ROW(Цвет)-1,""),COLUMN()-15)),"")</f>
        <v>Сиреневый                   2645</v>
      </c>
      <c r="AK39" s="1" t="str">
        <f t="array" ref="AK39">IFERROR(INDEX(Цвет,SMALL(IF(IF($N39=КодЦвета,1=1,1=КодЦвета),ROW(Цвет)-1,""),COLUMN()-15)),"")</f>
        <v>Серо-голубой               2655</v>
      </c>
      <c r="AL39" s="1" t="str">
        <f t="array" ref="AL39">IFERROR(INDEX(Цвет,SMALL(IF(IF($N39=КодЦвета,1=1,1=КодЦвета),ROW(Цвет)-1,""),COLUMN()-15)),"")</f>
        <v xml:space="preserve">Светло голубой           2655  </v>
      </c>
      <c r="AM39" s="1" t="str">
        <f t="array" ref="AM39">IFERROR(INDEX(Цвет,SMALL(IF(IF($N39=КодЦвета,1=1,1=КодЦвета),ROW(Цвет)-1,""),COLUMN()-15)),"")</f>
        <v>Голубой                        2657</v>
      </c>
      <c r="AN39" s="1" t="str">
        <f t="array" ref="AN39">IFERROR(INDEX(Цвет,SMALL(IF(IF($N39=КодЦвета,1=1,1=КодЦвета),ROW(Цвет)-1,""),COLUMN()-15)),"")</f>
        <v>Светло - Серый            2675</v>
      </c>
      <c r="AO39" s="1" t="str">
        <f t="array" ref="AO39">IFERROR(INDEX(Цвет,SMALL(IF(IF($N39=КодЦвета,1=1,1=КодЦвета),ROW(Цвет)-1,""),COLUMN()-15)),"")</f>
        <v>Серый                            2677</v>
      </c>
      <c r="AP39" s="1" t="str">
        <f t="array" ref="AP39">IFERROR(INDEX(Цвет,SMALL(IF(IF($N39=КодЦвета,1=1,1=КодЦвета),ROW(Цвет)-1,""),COLUMN()-15)),"")</f>
        <v>Темно  - Серый             2682</v>
      </c>
      <c r="AQ39" s="1" t="str">
        <f t="array" ref="AQ39">IFERROR(INDEX(Цвет,SMALL(IF(IF($N39=КодЦвета,1=1,1=КодЦвета),ROW(Цвет)-1,""),COLUMN()-15)),"")</f>
        <v xml:space="preserve">Чернильно - синий       2779   </v>
      </c>
      <c r="AR39" s="1" t="str">
        <f t="array" ref="AR39">IFERROR(INDEX(Цвет,SMALL(IF(IF($N39=КодЦвета,1=1,1=КодЦвета),ROW(Цвет)-1,""),COLUMN()-15)),"")</f>
        <v>Чер. - син.       2799 + 2779</v>
      </c>
      <c r="AS39" s="1" t="str">
        <f t="array" ref="AS39">IFERROR(INDEX(Цвет,SMALL(IF(IF($N39=КодЦвета,1=1,1=КодЦвета),ROW(Цвет)-1,""),COLUMN()-15)),"")</f>
        <v>Синий                           2784</v>
      </c>
      <c r="AT39" s="1" t="str">
        <f t="array" ref="AT39">IFERROR(INDEX(Цвет,SMALL(IF(IF($N39=КодЦвета,1=1,1=КодЦвета),ROW(Цвет)-1,""),COLUMN()-15)),"")</f>
        <v/>
      </c>
      <c r="AU39" s="1" t="str">
        <f t="array" ref="AU39">IFERROR(INDEX(Цвет,SMALL(IF(IF($N39=КодЦвета,1=1,1=КодЦвета),ROW(Цвет)-1,""),COLUMN()-15)),"")</f>
        <v/>
      </c>
      <c r="AV39" s="1" t="str">
        <f t="array" ref="AV39">IFERROR(INDEX(Цвет,SMALL(IF(IF($N39=КодЦвета,1=1,1=КодЦвета),ROW(Цвет)-1,""),COLUMN()-15)),"")</f>
        <v/>
      </c>
      <c r="AW39" s="1" t="str">
        <f t="array" ref="AW39">IFERROR(INDEX(Цвет,SMALL(IF(IF($N39=КодЦвета,1=1,1=КодЦвета),ROW(Цвет)-1,""),COLUMN()-15)),"")</f>
        <v/>
      </c>
      <c r="AX39" s="1" t="str">
        <f t="array" ref="AX39">IFERROR(INDEX(Цвет,SMALL(IF(IF($N39=КодЦвета,1=1,1=КодЦвета),ROW(Цвет)-1,""),COLUMN()-15)),"")</f>
        <v/>
      </c>
      <c r="AY39" s="1" t="str">
        <f t="array" ref="AY39">IFERROR(INDEX(Цвет,SMALL(IF(IF($N39=КодЦвета,1=1,1=КодЦвета),ROW(Цвет)-1,""),COLUMN()-15)),"")</f>
        <v/>
      </c>
      <c r="AZ39" s="1" t="str">
        <f t="array" ref="AZ39">IFERROR(INDEX(Цвет,SMALL(IF(IF($N39=КодЦвета,1=1,1=КодЦвета),ROW(Цвет)-1,""),COLUMN()-15)),"")</f>
        <v/>
      </c>
      <c r="BA39" s="1" t="str">
        <f t="array" ref="BA39">IFERROR(INDEX(Цвет,SMALL(IF(IF($N39=КодЦвета,1=1,1=КодЦвета),ROW(Цвет)-1,""),COLUMN()-15)),"")</f>
        <v/>
      </c>
      <c r="BB39" s="1" t="str">
        <f t="array" ref="BB39">IFERROR(INDEX(Цвет,SMALL(IF(IF($N39=КодЦвета,1=1,1=КодЦвета),ROW(Цвет)-1,""),COLUMN()-15)),"")</f>
        <v/>
      </c>
      <c r="BC39" s="1" t="str">
        <f t="array" ref="BC39">IFERROR(INDEX(Цвет,SMALL(IF(IF($N39=КодЦвета,1=1,1=КодЦвета),ROW(Цвет)-1,""),COLUMN()-15)),"")</f>
        <v/>
      </c>
      <c r="BD39" s="1" t="str">
        <f t="array" ref="BD39">IFERROR(INDEX(Цвет,SMALL(IF(IF($N39=КодЦвета,1=1,1=КодЦвета),ROW(Цвет)-1,""),COLUMN()-15)),"")</f>
        <v/>
      </c>
      <c r="BE39" s="1" t="str">
        <f t="array" ref="BE39">IFERROR(INDEX(Цвет,SMALL(IF(IF($N39=КодЦвета,1=1,1=КодЦвета),ROW(Цвет)-1,""),COLUMN()-15)),"")</f>
        <v/>
      </c>
      <c r="BF39" s="1" t="str">
        <f t="array" ref="BF39">IFERROR(INDEX(Цвет,SMALL(IF(IF($N39=КодЦвета,1=1,1=КодЦвета),ROW(Цвет)-1,""),COLUMN()-15)),"")</f>
        <v/>
      </c>
      <c r="BG39" s="1" t="str">
        <f t="array" ref="BG39">IFERROR(INDEX(Цвет,SMALL(IF(IF($N39=КодЦвета,1=1,1=КодЦвета),ROW(Цвет)-1,""),COLUMN()-15)),"")</f>
        <v/>
      </c>
      <c r="BH39" s="1" t="str">
        <f t="array" ref="BH39">IFERROR(INDEX(Цвет,SMALL(IF(IF($N39=КодЦвета,1=1,1=КодЦвета),ROW(Цвет)-1,""),COLUMN()-15)),"")</f>
        <v/>
      </c>
      <c r="BI39" s="1" t="str">
        <f t="array" ref="BI39">IFERROR(INDEX(Цвет,SMALL(IF(IF($N39=КодЦвета,1=1,1=КодЦвета),ROW(Цвет)-1,""),COLUMN()-15)),"")</f>
        <v/>
      </c>
      <c r="BJ39" s="1" t="str">
        <f t="array" ref="BJ39">IFERROR(INDEX(Цвет,SMALL(IF(IF($N39=КодЦвета,1=1,1=КодЦвета),ROW(Цвет)-1,""),COLUMN()-15)),"")</f>
        <v/>
      </c>
      <c r="BK39" s="1" t="str">
        <f t="array" ref="BK39">IFERROR(INDEX(Цвет,SMALL(IF(IF($N39=КодЦвета,1=1,1=КодЦвета),ROW(Цвет)-1,""),COLUMN()-15)),"")</f>
        <v/>
      </c>
      <c r="BL39" s="1" t="str">
        <f t="array" ref="BL39">IFERROR(INDEX(Цвет,SMALL(IF(IF($N39=КодЦвета,1=1,1=КодЦвета),ROW(Цвет)-1,""),COLUMN()-15)),"")</f>
        <v/>
      </c>
      <c r="BM39" s="1" t="str">
        <f t="array" ref="BM39">IFERROR(INDEX(Цвет,SMALL(IF(IF($N39=КодЦвета,1=1,1=КодЦвета),ROW(Цвет)-1,""),COLUMN()-15)),"")</f>
        <v/>
      </c>
    </row>
    <row r="40" spans="1:65" s="1" customFormat="1" x14ac:dyDescent="0.25">
      <c r="A40" s="51">
        <v>23</v>
      </c>
      <c r="B40" s="7"/>
      <c r="C40" s="4"/>
      <c r="D40" s="8"/>
      <c r="E40" s="9">
        <f t="shared" si="12"/>
        <v>0</v>
      </c>
      <c r="F40" s="20"/>
      <c r="G40" s="12">
        <f t="shared" si="1"/>
        <v>0</v>
      </c>
      <c r="H40" s="12">
        <f t="shared" si="2"/>
        <v>0</v>
      </c>
      <c r="I40" s="12">
        <f t="shared" si="3"/>
        <v>0</v>
      </c>
      <c r="J40" s="13">
        <f t="shared" si="4"/>
        <v>0</v>
      </c>
      <c r="K40" s="81">
        <f t="shared" si="7"/>
        <v>0</v>
      </c>
      <c r="L40" s="82"/>
      <c r="M40" s="34"/>
      <c r="N40" s="1">
        <f t="shared" si="5"/>
        <v>1</v>
      </c>
      <c r="P40" s="1" t="str">
        <f t="array" ref="P40">IFERROR(INDEX(Цвет,SMALL(IF(IF($N40=КодЦвета,1=1,1=КодЦвета),ROW(Цвет)-1,""),COLUMN()-15)),"")</f>
        <v>Белый                           2500</v>
      </c>
      <c r="Q40" s="1" t="str">
        <f t="array" ref="Q40">IFERROR(INDEX(Цвет,SMALL(IF(IF($N40=КодЦвета,1=1,1=КодЦвета),ROW(Цвет)-1,""),COLUMN()-15)),"")</f>
        <v>Желтый                        2507</v>
      </c>
      <c r="R40" s="1" t="str">
        <f t="array" ref="R40">IFERROR(INDEX(Цвет,SMALL(IF(IF($N40=КодЦвета,1=1,1=КодЦвета),ROW(Цвет)-1,""),COLUMN()-15)),"")</f>
        <v>Желтый                        2510</v>
      </c>
      <c r="S40" s="1" t="str">
        <f t="array" ref="S40">IFERROR(INDEX(Цвет,SMALL(IF(IF($N40=КодЦвета,1=1,1=КодЦвета),ROW(Цвет)-1,""),COLUMN()-15)),"")</f>
        <v>Оранжевый                  2515</v>
      </c>
      <c r="T40" s="1" t="str">
        <f t="array" ref="T40">IFERROR(INDEX(Цвет,SMALL(IF(IF($N40=КодЦвета,1=1,1=КодЦвета),ROW(Цвет)-1,""),COLUMN()-15)),"")</f>
        <v>Красный                       2520</v>
      </c>
      <c r="U40" s="1" t="str">
        <f t="array" ref="U40">IFERROR(INDEX(Цвет,SMALL(IF(IF($N40=КодЦвета,1=1,1=КодЦвета),ROW(Цвет)-1,""),COLUMN()-15)),"")</f>
        <v>Красный                       2522</v>
      </c>
      <c r="V40" s="1" t="str">
        <f t="array" ref="V40">IFERROR(INDEX(Цвет,SMALL(IF(IF($N40=КодЦвета,1=1,1=КодЦвета),ROW(Цвет)-1,""),COLUMN()-15)),"")</f>
        <v>Красный                       2523</v>
      </c>
      <c r="W40" s="1" t="str">
        <f t="array" ref="W40">IFERROR(INDEX(Цвет,SMALL(IF(IF($N40=КодЦвета,1=1,1=КодЦвета),ROW(Цвет)-1,""),COLUMN()-15)),"")</f>
        <v>Коричневый                 2535</v>
      </c>
      <c r="X40" s="1" t="str">
        <f t="array" ref="X40">IFERROR(INDEX(Цвет,SMALL(IF(IF($N40=КодЦвета,1=1,1=КодЦвета),ROW(Цвет)-1,""),COLUMN()-15)),"")</f>
        <v>Бежевый                       2545</v>
      </c>
      <c r="Y40" s="1" t="str">
        <f t="array" ref="Y40">IFERROR(INDEX(Цвет,SMALL(IF(IF($N40=КодЦвета,1=1,1=КодЦвета),ROW(Цвет)-1,""),COLUMN()-15)),"")</f>
        <v>Коричневый                 2557</v>
      </c>
      <c r="Z40" s="1" t="str">
        <f t="array" ref="Z40">IFERROR(INDEX(Цвет,SMALL(IF(IF($N40=КодЦвета,1=1,1=КодЦвета),ROW(Цвет)-1,""),COLUMN()-15)),"")</f>
        <v>Бежевый                       2561</v>
      </c>
      <c r="AA40" s="1" t="str">
        <f t="array" ref="AA40">IFERROR(INDEX(Цвет,SMALL(IF(IF($N40=КодЦвета,1=1,1=КодЦвета),ROW(Цвет)-1,""),COLUMN()-15)),"")</f>
        <v>Бирюзовый                   2580</v>
      </c>
      <c r="AB40" s="1" t="str">
        <f t="array" ref="AB40">IFERROR(INDEX(Цвет,SMALL(IF(IF($N40=КодЦвета,1=1,1=КодЦвета),ROW(Цвет)-1,""),COLUMN()-15)),"")</f>
        <v>Хаки                              2590</v>
      </c>
      <c r="AC40" s="1" t="str">
        <f t="array" ref="AC40">IFERROR(INDEX(Цвет,SMALL(IF(IF($N40=КодЦвета,1=1,1=КодЦвета),ROW(Цвет)-1,""),COLUMN()-15)),"")</f>
        <v>Коричневый                 2610</v>
      </c>
      <c r="AD40" s="1" t="str">
        <f t="array" ref="AD40">IFERROR(INDEX(Цвет,SMALL(IF(IF($N40=КодЦвета,1=1,1=КодЦвета),ROW(Цвет)-1,""),COLUMN()-15)),"")</f>
        <v>Розовый                        2612</v>
      </c>
      <c r="AE40" s="1" t="str">
        <f t="array" ref="AE40">IFERROR(INDEX(Цвет,SMALL(IF(IF($N40=КодЦвета,1=1,1=КодЦвета),ROW(Цвет)-1,""),COLUMN()-15)),"")</f>
        <v>Розовый                        2615</v>
      </c>
      <c r="AF40" s="1" t="str">
        <f t="array" ref="AF40">IFERROR(INDEX(Цвет,SMALL(IF(IF($N40=КодЦвета,1=1,1=КодЦвета),ROW(Цвет)-1,""),COLUMN()-15)),"")</f>
        <v>Бордовый                     2622</v>
      </c>
      <c r="AG40" s="1" t="str">
        <f t="array" ref="AG40">IFERROR(INDEX(Цвет,SMALL(IF(IF($N40=КодЦвета,1=1,1=КодЦвета),ROW(Цвет)-1,""),COLUMN()-15)),"")</f>
        <v>Бордовый                     2625</v>
      </c>
      <c r="AH40" s="1" t="str">
        <f t="array" ref="AH40">IFERROR(INDEX(Цвет,SMALL(IF(IF($N40=КодЦвета,1=1,1=КодЦвета),ROW(Цвет)-1,""),COLUMN()-15)),"")</f>
        <v>Бордовый                     2627</v>
      </c>
      <c r="AI40" s="1" t="str">
        <f t="array" ref="AI40">IFERROR(INDEX(Цвет,SMALL(IF(IF($N40=КодЦвета,1=1,1=КодЦвета),ROW(Цвет)-1,""),COLUMN()-15)),"")</f>
        <v>Сиреневый                   2642</v>
      </c>
      <c r="AJ40" s="1" t="str">
        <f t="array" ref="AJ40">IFERROR(INDEX(Цвет,SMALL(IF(IF($N40=КодЦвета,1=1,1=КодЦвета),ROW(Цвет)-1,""),COLUMN()-15)),"")</f>
        <v>Сиреневый                   2645</v>
      </c>
      <c r="AK40" s="1" t="str">
        <f t="array" ref="AK40">IFERROR(INDEX(Цвет,SMALL(IF(IF($N40=КодЦвета,1=1,1=КодЦвета),ROW(Цвет)-1,""),COLUMN()-15)),"")</f>
        <v>Серо-голубой               2655</v>
      </c>
      <c r="AL40" s="1" t="str">
        <f t="array" ref="AL40">IFERROR(INDEX(Цвет,SMALL(IF(IF($N40=КодЦвета,1=1,1=КодЦвета),ROW(Цвет)-1,""),COLUMN()-15)),"")</f>
        <v xml:space="preserve">Светло голубой           2655  </v>
      </c>
      <c r="AM40" s="1" t="str">
        <f t="array" ref="AM40">IFERROR(INDEX(Цвет,SMALL(IF(IF($N40=КодЦвета,1=1,1=КодЦвета),ROW(Цвет)-1,""),COLUMN()-15)),"")</f>
        <v>Голубой                        2657</v>
      </c>
      <c r="AN40" s="1" t="str">
        <f t="array" ref="AN40">IFERROR(INDEX(Цвет,SMALL(IF(IF($N40=КодЦвета,1=1,1=КодЦвета),ROW(Цвет)-1,""),COLUMN()-15)),"")</f>
        <v>Светло - Серый            2675</v>
      </c>
      <c r="AO40" s="1" t="str">
        <f t="array" ref="AO40">IFERROR(INDEX(Цвет,SMALL(IF(IF($N40=КодЦвета,1=1,1=КодЦвета),ROW(Цвет)-1,""),COLUMN()-15)),"")</f>
        <v>Серый                            2677</v>
      </c>
      <c r="AP40" s="1" t="str">
        <f t="array" ref="AP40">IFERROR(INDEX(Цвет,SMALL(IF(IF($N40=КодЦвета,1=1,1=КодЦвета),ROW(Цвет)-1,""),COLUMN()-15)),"")</f>
        <v>Темно  - Серый             2682</v>
      </c>
      <c r="AQ40" s="1" t="str">
        <f t="array" ref="AQ40">IFERROR(INDEX(Цвет,SMALL(IF(IF($N40=КодЦвета,1=1,1=КодЦвета),ROW(Цвет)-1,""),COLUMN()-15)),"")</f>
        <v xml:space="preserve">Чернильно - синий       2779   </v>
      </c>
      <c r="AR40" s="1" t="str">
        <f t="array" ref="AR40">IFERROR(INDEX(Цвет,SMALL(IF(IF($N40=КодЦвета,1=1,1=КодЦвета),ROW(Цвет)-1,""),COLUMN()-15)),"")</f>
        <v>Чер. - син.       2799 + 2779</v>
      </c>
      <c r="AS40" s="1" t="str">
        <f t="array" ref="AS40">IFERROR(INDEX(Цвет,SMALL(IF(IF($N40=КодЦвета,1=1,1=КодЦвета),ROW(Цвет)-1,""),COLUMN()-15)),"")</f>
        <v>Синий                           2784</v>
      </c>
      <c r="AT40" s="1" t="str">
        <f t="array" ref="AT40">IFERROR(INDEX(Цвет,SMALL(IF(IF($N40=КодЦвета,1=1,1=КодЦвета),ROW(Цвет)-1,""),COLUMN()-15)),"")</f>
        <v/>
      </c>
      <c r="AU40" s="1" t="str">
        <f t="array" ref="AU40">IFERROR(INDEX(Цвет,SMALL(IF(IF($N40=КодЦвета,1=1,1=КодЦвета),ROW(Цвет)-1,""),COLUMN()-15)),"")</f>
        <v/>
      </c>
      <c r="AV40" s="1" t="str">
        <f t="array" ref="AV40">IFERROR(INDEX(Цвет,SMALL(IF(IF($N40=КодЦвета,1=1,1=КодЦвета),ROW(Цвет)-1,""),COLUMN()-15)),"")</f>
        <v/>
      </c>
      <c r="AW40" s="1" t="str">
        <f t="array" ref="AW40">IFERROR(INDEX(Цвет,SMALL(IF(IF($N40=КодЦвета,1=1,1=КодЦвета),ROW(Цвет)-1,""),COLUMN()-15)),"")</f>
        <v/>
      </c>
      <c r="AX40" s="1" t="str">
        <f t="array" ref="AX40">IFERROR(INDEX(Цвет,SMALL(IF(IF($N40=КодЦвета,1=1,1=КодЦвета),ROW(Цвет)-1,""),COLUMN()-15)),"")</f>
        <v/>
      </c>
      <c r="AY40" s="1" t="str">
        <f t="array" ref="AY40">IFERROR(INDEX(Цвет,SMALL(IF(IF($N40=КодЦвета,1=1,1=КодЦвета),ROW(Цвет)-1,""),COLUMN()-15)),"")</f>
        <v/>
      </c>
      <c r="AZ40" s="1" t="str">
        <f t="array" ref="AZ40">IFERROR(INDEX(Цвет,SMALL(IF(IF($N40=КодЦвета,1=1,1=КодЦвета),ROW(Цвет)-1,""),COLUMN()-15)),"")</f>
        <v/>
      </c>
      <c r="BA40" s="1" t="str">
        <f t="array" ref="BA40">IFERROR(INDEX(Цвет,SMALL(IF(IF($N40=КодЦвета,1=1,1=КодЦвета),ROW(Цвет)-1,""),COLUMN()-15)),"")</f>
        <v/>
      </c>
      <c r="BB40" s="1" t="str">
        <f t="array" ref="BB40">IFERROR(INDEX(Цвет,SMALL(IF(IF($N40=КодЦвета,1=1,1=КодЦвета),ROW(Цвет)-1,""),COLUMN()-15)),"")</f>
        <v/>
      </c>
      <c r="BC40" s="1" t="str">
        <f t="array" ref="BC40">IFERROR(INDEX(Цвет,SMALL(IF(IF($N40=КодЦвета,1=1,1=КодЦвета),ROW(Цвет)-1,""),COLUMN()-15)),"")</f>
        <v/>
      </c>
      <c r="BD40" s="1" t="str">
        <f t="array" ref="BD40">IFERROR(INDEX(Цвет,SMALL(IF(IF($N40=КодЦвета,1=1,1=КодЦвета),ROW(Цвет)-1,""),COLUMN()-15)),"")</f>
        <v/>
      </c>
      <c r="BE40" s="1" t="str">
        <f t="array" ref="BE40">IFERROR(INDEX(Цвет,SMALL(IF(IF($N40=КодЦвета,1=1,1=КодЦвета),ROW(Цвет)-1,""),COLUMN()-15)),"")</f>
        <v/>
      </c>
      <c r="BF40" s="1" t="str">
        <f t="array" ref="BF40">IFERROR(INDEX(Цвет,SMALL(IF(IF($N40=КодЦвета,1=1,1=КодЦвета),ROW(Цвет)-1,""),COLUMN()-15)),"")</f>
        <v/>
      </c>
      <c r="BG40" s="1" t="str">
        <f t="array" ref="BG40">IFERROR(INDEX(Цвет,SMALL(IF(IF($N40=КодЦвета,1=1,1=КодЦвета),ROW(Цвет)-1,""),COLUMN()-15)),"")</f>
        <v/>
      </c>
      <c r="BH40" s="1" t="str">
        <f t="array" ref="BH40">IFERROR(INDEX(Цвет,SMALL(IF(IF($N40=КодЦвета,1=1,1=КодЦвета),ROW(Цвет)-1,""),COLUMN()-15)),"")</f>
        <v/>
      </c>
      <c r="BI40" s="1" t="str">
        <f t="array" ref="BI40">IFERROR(INDEX(Цвет,SMALL(IF(IF($N40=КодЦвета,1=1,1=КодЦвета),ROW(Цвет)-1,""),COLUMN()-15)),"")</f>
        <v/>
      </c>
      <c r="BJ40" s="1" t="str">
        <f t="array" ref="BJ40">IFERROR(INDEX(Цвет,SMALL(IF(IF($N40=КодЦвета,1=1,1=КодЦвета),ROW(Цвет)-1,""),COLUMN()-15)),"")</f>
        <v/>
      </c>
      <c r="BK40" s="1" t="str">
        <f t="array" ref="BK40">IFERROR(INDEX(Цвет,SMALL(IF(IF($N40=КодЦвета,1=1,1=КодЦвета),ROW(Цвет)-1,""),COLUMN()-15)),"")</f>
        <v/>
      </c>
      <c r="BL40" s="1" t="str">
        <f t="array" ref="BL40">IFERROR(INDEX(Цвет,SMALL(IF(IF($N40=КодЦвета,1=1,1=КодЦвета),ROW(Цвет)-1,""),COLUMN()-15)),"")</f>
        <v/>
      </c>
      <c r="BM40" s="1" t="str">
        <f t="array" ref="BM40">IFERROR(INDEX(Цвет,SMALL(IF(IF($N40=КодЦвета,1=1,1=КодЦвета),ROW(Цвет)-1,""),COLUMN()-15)),"")</f>
        <v/>
      </c>
    </row>
    <row r="41" spans="1:65" s="1" customFormat="1" x14ac:dyDescent="0.25">
      <c r="A41" s="51">
        <v>24</v>
      </c>
      <c r="B41" s="7"/>
      <c r="C41" s="4"/>
      <c r="D41" s="8"/>
      <c r="E41" s="9">
        <f t="shared" si="12"/>
        <v>0</v>
      </c>
      <c r="F41" s="20"/>
      <c r="G41" s="12">
        <f t="shared" si="1"/>
        <v>0</v>
      </c>
      <c r="H41" s="12">
        <f t="shared" si="2"/>
        <v>0</v>
      </c>
      <c r="I41" s="12">
        <f t="shared" si="3"/>
        <v>0</v>
      </c>
      <c r="J41" s="13">
        <f t="shared" si="4"/>
        <v>0</v>
      </c>
      <c r="K41" s="81">
        <f t="shared" si="7"/>
        <v>0</v>
      </c>
      <c r="L41" s="82"/>
      <c r="M41" s="34"/>
      <c r="N41" s="1">
        <f t="shared" si="5"/>
        <v>1</v>
      </c>
      <c r="P41" s="1" t="str">
        <f t="array" ref="P41">IFERROR(INDEX(Цвет,SMALL(IF(IF($N41=КодЦвета,1=1,1=КодЦвета),ROW(Цвет)-1,""),COLUMN()-15)),"")</f>
        <v>Белый                           2500</v>
      </c>
      <c r="Q41" s="1" t="str">
        <f t="array" ref="Q41">IFERROR(INDEX(Цвет,SMALL(IF(IF($N41=КодЦвета,1=1,1=КодЦвета),ROW(Цвет)-1,""),COLUMN()-15)),"")</f>
        <v>Желтый                        2507</v>
      </c>
      <c r="R41" s="1" t="str">
        <f t="array" ref="R41">IFERROR(INDEX(Цвет,SMALL(IF(IF($N41=КодЦвета,1=1,1=КодЦвета),ROW(Цвет)-1,""),COLUMN()-15)),"")</f>
        <v>Желтый                        2510</v>
      </c>
      <c r="S41" s="1" t="str">
        <f t="array" ref="S41">IFERROR(INDEX(Цвет,SMALL(IF(IF($N41=КодЦвета,1=1,1=КодЦвета),ROW(Цвет)-1,""),COLUMN()-15)),"")</f>
        <v>Оранжевый                  2515</v>
      </c>
      <c r="T41" s="1" t="str">
        <f t="array" ref="T41">IFERROR(INDEX(Цвет,SMALL(IF(IF($N41=КодЦвета,1=1,1=КодЦвета),ROW(Цвет)-1,""),COLUMN()-15)),"")</f>
        <v>Красный                       2520</v>
      </c>
      <c r="U41" s="1" t="str">
        <f t="array" ref="U41">IFERROR(INDEX(Цвет,SMALL(IF(IF($N41=КодЦвета,1=1,1=КодЦвета),ROW(Цвет)-1,""),COLUMN()-15)),"")</f>
        <v>Красный                       2522</v>
      </c>
      <c r="V41" s="1" t="str">
        <f t="array" ref="V41">IFERROR(INDEX(Цвет,SMALL(IF(IF($N41=КодЦвета,1=1,1=КодЦвета),ROW(Цвет)-1,""),COLUMN()-15)),"")</f>
        <v>Красный                       2523</v>
      </c>
      <c r="W41" s="1" t="str">
        <f t="array" ref="W41">IFERROR(INDEX(Цвет,SMALL(IF(IF($N41=КодЦвета,1=1,1=КодЦвета),ROW(Цвет)-1,""),COLUMN()-15)),"")</f>
        <v>Коричневый                 2535</v>
      </c>
      <c r="X41" s="1" t="str">
        <f t="array" ref="X41">IFERROR(INDEX(Цвет,SMALL(IF(IF($N41=КодЦвета,1=1,1=КодЦвета),ROW(Цвет)-1,""),COLUMN()-15)),"")</f>
        <v>Бежевый                       2545</v>
      </c>
      <c r="Y41" s="1" t="str">
        <f t="array" ref="Y41">IFERROR(INDEX(Цвет,SMALL(IF(IF($N41=КодЦвета,1=1,1=КодЦвета),ROW(Цвет)-1,""),COLUMN()-15)),"")</f>
        <v>Коричневый                 2557</v>
      </c>
      <c r="Z41" s="1" t="str">
        <f t="array" ref="Z41">IFERROR(INDEX(Цвет,SMALL(IF(IF($N41=КодЦвета,1=1,1=КодЦвета),ROW(Цвет)-1,""),COLUMN()-15)),"")</f>
        <v>Бежевый                       2561</v>
      </c>
      <c r="AA41" s="1" t="str">
        <f t="array" ref="AA41">IFERROR(INDEX(Цвет,SMALL(IF(IF($N41=КодЦвета,1=1,1=КодЦвета),ROW(Цвет)-1,""),COLUMN()-15)),"")</f>
        <v>Бирюзовый                   2580</v>
      </c>
      <c r="AB41" s="1" t="str">
        <f t="array" ref="AB41">IFERROR(INDEX(Цвет,SMALL(IF(IF($N41=КодЦвета,1=1,1=КодЦвета),ROW(Цвет)-1,""),COLUMN()-15)),"")</f>
        <v>Хаки                              2590</v>
      </c>
      <c r="AC41" s="1" t="str">
        <f t="array" ref="AC41">IFERROR(INDEX(Цвет,SMALL(IF(IF($N41=КодЦвета,1=1,1=КодЦвета),ROW(Цвет)-1,""),COLUMN()-15)),"")</f>
        <v>Коричневый                 2610</v>
      </c>
      <c r="AD41" s="1" t="str">
        <f t="array" ref="AD41">IFERROR(INDEX(Цвет,SMALL(IF(IF($N41=КодЦвета,1=1,1=КодЦвета),ROW(Цвет)-1,""),COLUMN()-15)),"")</f>
        <v>Розовый                        2612</v>
      </c>
      <c r="AE41" s="1" t="str">
        <f t="array" ref="AE41">IFERROR(INDEX(Цвет,SMALL(IF(IF($N41=КодЦвета,1=1,1=КодЦвета),ROW(Цвет)-1,""),COLUMN()-15)),"")</f>
        <v>Розовый                        2615</v>
      </c>
      <c r="AF41" s="1" t="str">
        <f t="array" ref="AF41">IFERROR(INDEX(Цвет,SMALL(IF(IF($N41=КодЦвета,1=1,1=КодЦвета),ROW(Цвет)-1,""),COLUMN()-15)),"")</f>
        <v>Бордовый                     2622</v>
      </c>
      <c r="AG41" s="1" t="str">
        <f t="array" ref="AG41">IFERROR(INDEX(Цвет,SMALL(IF(IF($N41=КодЦвета,1=1,1=КодЦвета),ROW(Цвет)-1,""),COLUMN()-15)),"")</f>
        <v>Бордовый                     2625</v>
      </c>
      <c r="AH41" s="1" t="str">
        <f t="array" ref="AH41">IFERROR(INDEX(Цвет,SMALL(IF(IF($N41=КодЦвета,1=1,1=КодЦвета),ROW(Цвет)-1,""),COLUMN()-15)),"")</f>
        <v>Бордовый                     2627</v>
      </c>
      <c r="AI41" s="1" t="str">
        <f t="array" ref="AI41">IFERROR(INDEX(Цвет,SMALL(IF(IF($N41=КодЦвета,1=1,1=КодЦвета),ROW(Цвет)-1,""),COLUMN()-15)),"")</f>
        <v>Сиреневый                   2642</v>
      </c>
      <c r="AJ41" s="1" t="str">
        <f t="array" ref="AJ41">IFERROR(INDEX(Цвет,SMALL(IF(IF($N41=КодЦвета,1=1,1=КодЦвета),ROW(Цвет)-1,""),COLUMN()-15)),"")</f>
        <v>Сиреневый                   2645</v>
      </c>
      <c r="AK41" s="1" t="str">
        <f t="array" ref="AK41">IFERROR(INDEX(Цвет,SMALL(IF(IF($N41=КодЦвета,1=1,1=КодЦвета),ROW(Цвет)-1,""),COLUMN()-15)),"")</f>
        <v>Серо-голубой               2655</v>
      </c>
      <c r="AL41" s="1" t="str">
        <f t="array" ref="AL41">IFERROR(INDEX(Цвет,SMALL(IF(IF($N41=КодЦвета,1=1,1=КодЦвета),ROW(Цвет)-1,""),COLUMN()-15)),"")</f>
        <v xml:space="preserve">Светло голубой           2655  </v>
      </c>
      <c r="AM41" s="1" t="str">
        <f t="array" ref="AM41">IFERROR(INDEX(Цвет,SMALL(IF(IF($N41=КодЦвета,1=1,1=КодЦвета),ROW(Цвет)-1,""),COLUMN()-15)),"")</f>
        <v>Голубой                        2657</v>
      </c>
      <c r="AN41" s="1" t="str">
        <f t="array" ref="AN41">IFERROR(INDEX(Цвет,SMALL(IF(IF($N41=КодЦвета,1=1,1=КодЦвета),ROW(Цвет)-1,""),COLUMN()-15)),"")</f>
        <v>Светло - Серый            2675</v>
      </c>
      <c r="AO41" s="1" t="str">
        <f t="array" ref="AO41">IFERROR(INDEX(Цвет,SMALL(IF(IF($N41=КодЦвета,1=1,1=КодЦвета),ROW(Цвет)-1,""),COLUMN()-15)),"")</f>
        <v>Серый                            2677</v>
      </c>
      <c r="AP41" s="1" t="str">
        <f t="array" ref="AP41">IFERROR(INDEX(Цвет,SMALL(IF(IF($N41=КодЦвета,1=1,1=КодЦвета),ROW(Цвет)-1,""),COLUMN()-15)),"")</f>
        <v>Темно  - Серый             2682</v>
      </c>
      <c r="AQ41" s="1" t="str">
        <f t="array" ref="AQ41">IFERROR(INDEX(Цвет,SMALL(IF(IF($N41=КодЦвета,1=1,1=КодЦвета),ROW(Цвет)-1,""),COLUMN()-15)),"")</f>
        <v xml:space="preserve">Чернильно - синий       2779   </v>
      </c>
      <c r="AR41" s="1" t="str">
        <f t="array" ref="AR41">IFERROR(INDEX(Цвет,SMALL(IF(IF($N41=КодЦвета,1=1,1=КодЦвета),ROW(Цвет)-1,""),COLUMN()-15)),"")</f>
        <v>Чер. - син.       2799 + 2779</v>
      </c>
      <c r="AS41" s="1" t="str">
        <f t="array" ref="AS41">IFERROR(INDEX(Цвет,SMALL(IF(IF($N41=КодЦвета,1=1,1=КодЦвета),ROW(Цвет)-1,""),COLUMN()-15)),"")</f>
        <v>Синий                           2784</v>
      </c>
      <c r="AT41" s="1" t="str">
        <f t="array" ref="AT41">IFERROR(INDEX(Цвет,SMALL(IF(IF($N41=КодЦвета,1=1,1=КодЦвета),ROW(Цвет)-1,""),COLUMN()-15)),"")</f>
        <v/>
      </c>
      <c r="AU41" s="1" t="str">
        <f t="array" ref="AU41">IFERROR(INDEX(Цвет,SMALL(IF(IF($N41=КодЦвета,1=1,1=КодЦвета),ROW(Цвет)-1,""),COLUMN()-15)),"")</f>
        <v/>
      </c>
      <c r="AV41" s="1" t="str">
        <f t="array" ref="AV41">IFERROR(INDEX(Цвет,SMALL(IF(IF($N41=КодЦвета,1=1,1=КодЦвета),ROW(Цвет)-1,""),COLUMN()-15)),"")</f>
        <v/>
      </c>
      <c r="AW41" s="1" t="str">
        <f t="array" ref="AW41">IFERROR(INDEX(Цвет,SMALL(IF(IF($N41=КодЦвета,1=1,1=КодЦвета),ROW(Цвет)-1,""),COLUMN()-15)),"")</f>
        <v/>
      </c>
      <c r="AX41" s="1" t="str">
        <f t="array" ref="AX41">IFERROR(INDEX(Цвет,SMALL(IF(IF($N41=КодЦвета,1=1,1=КодЦвета),ROW(Цвет)-1,""),COLUMN()-15)),"")</f>
        <v/>
      </c>
      <c r="AY41" s="1" t="str">
        <f t="array" ref="AY41">IFERROR(INDEX(Цвет,SMALL(IF(IF($N41=КодЦвета,1=1,1=КодЦвета),ROW(Цвет)-1,""),COLUMN()-15)),"")</f>
        <v/>
      </c>
      <c r="AZ41" s="1" t="str">
        <f t="array" ref="AZ41">IFERROR(INDEX(Цвет,SMALL(IF(IF($N41=КодЦвета,1=1,1=КодЦвета),ROW(Цвет)-1,""),COLUMN()-15)),"")</f>
        <v/>
      </c>
      <c r="BA41" s="1" t="str">
        <f t="array" ref="BA41">IFERROR(INDEX(Цвет,SMALL(IF(IF($N41=КодЦвета,1=1,1=КодЦвета),ROW(Цвет)-1,""),COLUMN()-15)),"")</f>
        <v/>
      </c>
      <c r="BB41" s="1" t="str">
        <f t="array" ref="BB41">IFERROR(INDEX(Цвет,SMALL(IF(IF($N41=КодЦвета,1=1,1=КодЦвета),ROW(Цвет)-1,""),COLUMN()-15)),"")</f>
        <v/>
      </c>
      <c r="BC41" s="1" t="str">
        <f t="array" ref="BC41">IFERROR(INDEX(Цвет,SMALL(IF(IF($N41=КодЦвета,1=1,1=КодЦвета),ROW(Цвет)-1,""),COLUMN()-15)),"")</f>
        <v/>
      </c>
      <c r="BD41" s="1" t="str">
        <f t="array" ref="BD41">IFERROR(INDEX(Цвет,SMALL(IF(IF($N41=КодЦвета,1=1,1=КодЦвета),ROW(Цвет)-1,""),COLUMN()-15)),"")</f>
        <v/>
      </c>
      <c r="BE41" s="1" t="str">
        <f t="array" ref="BE41">IFERROR(INDEX(Цвет,SMALL(IF(IF($N41=КодЦвета,1=1,1=КодЦвета),ROW(Цвет)-1,""),COLUMN()-15)),"")</f>
        <v/>
      </c>
      <c r="BF41" s="1" t="str">
        <f t="array" ref="BF41">IFERROR(INDEX(Цвет,SMALL(IF(IF($N41=КодЦвета,1=1,1=КодЦвета),ROW(Цвет)-1,""),COLUMN()-15)),"")</f>
        <v/>
      </c>
      <c r="BG41" s="1" t="str">
        <f t="array" ref="BG41">IFERROR(INDEX(Цвет,SMALL(IF(IF($N41=КодЦвета,1=1,1=КодЦвета),ROW(Цвет)-1,""),COLUMN()-15)),"")</f>
        <v/>
      </c>
      <c r="BH41" s="1" t="str">
        <f t="array" ref="BH41">IFERROR(INDEX(Цвет,SMALL(IF(IF($N41=КодЦвета,1=1,1=КодЦвета),ROW(Цвет)-1,""),COLUMN()-15)),"")</f>
        <v/>
      </c>
      <c r="BI41" s="1" t="str">
        <f t="array" ref="BI41">IFERROR(INDEX(Цвет,SMALL(IF(IF($N41=КодЦвета,1=1,1=КодЦвета),ROW(Цвет)-1,""),COLUMN()-15)),"")</f>
        <v/>
      </c>
      <c r="BJ41" s="1" t="str">
        <f t="array" ref="BJ41">IFERROR(INDEX(Цвет,SMALL(IF(IF($N41=КодЦвета,1=1,1=КодЦвета),ROW(Цвет)-1,""),COLUMN()-15)),"")</f>
        <v/>
      </c>
      <c r="BK41" s="1" t="str">
        <f t="array" ref="BK41">IFERROR(INDEX(Цвет,SMALL(IF(IF($N41=КодЦвета,1=1,1=КодЦвета),ROW(Цвет)-1,""),COLUMN()-15)),"")</f>
        <v/>
      </c>
      <c r="BL41" s="1" t="str">
        <f t="array" ref="BL41">IFERROR(INDEX(Цвет,SMALL(IF(IF($N41=КодЦвета,1=1,1=КодЦвета),ROW(Цвет)-1,""),COLUMN()-15)),"")</f>
        <v/>
      </c>
      <c r="BM41" s="1" t="str">
        <f t="array" ref="BM41">IFERROR(INDEX(Цвет,SMALL(IF(IF($N41=КодЦвета,1=1,1=КодЦвета),ROW(Цвет)-1,""),COLUMN()-15)),"")</f>
        <v/>
      </c>
    </row>
    <row r="42" spans="1:65" s="1" customFormat="1" x14ac:dyDescent="0.25">
      <c r="A42" s="51">
        <v>25</v>
      </c>
      <c r="B42" s="7"/>
      <c r="C42" s="4"/>
      <c r="D42" s="8"/>
      <c r="E42" s="9">
        <f t="shared" si="12"/>
        <v>0</v>
      </c>
      <c r="F42" s="20"/>
      <c r="G42" s="12">
        <f t="shared" si="1"/>
        <v>0</v>
      </c>
      <c r="H42" s="12">
        <f t="shared" si="2"/>
        <v>0</v>
      </c>
      <c r="I42" s="12">
        <f t="shared" si="3"/>
        <v>0</v>
      </c>
      <c r="J42" s="13">
        <f t="shared" si="4"/>
        <v>0</v>
      </c>
      <c r="K42" s="81">
        <f t="shared" si="7"/>
        <v>0</v>
      </c>
      <c r="L42" s="82"/>
      <c r="M42" s="34"/>
      <c r="N42" s="1">
        <f t="shared" si="5"/>
        <v>1</v>
      </c>
      <c r="P42" s="1" t="str">
        <f t="array" ref="P42">IFERROR(INDEX(Цвет,SMALL(IF(IF($N42=КодЦвета,1=1,1=КодЦвета),ROW(Цвет)-1,""),COLUMN()-15)),"")</f>
        <v>Белый                           2500</v>
      </c>
      <c r="Q42" s="1" t="str">
        <f t="array" ref="Q42">IFERROR(INDEX(Цвет,SMALL(IF(IF($N42=КодЦвета,1=1,1=КодЦвета),ROW(Цвет)-1,""),COLUMN()-15)),"")</f>
        <v>Желтый                        2507</v>
      </c>
      <c r="R42" s="1" t="str">
        <f t="array" ref="R42">IFERROR(INDEX(Цвет,SMALL(IF(IF($N42=КодЦвета,1=1,1=КодЦвета),ROW(Цвет)-1,""),COLUMN()-15)),"")</f>
        <v>Желтый                        2510</v>
      </c>
      <c r="S42" s="1" t="str">
        <f t="array" ref="S42">IFERROR(INDEX(Цвет,SMALL(IF(IF($N42=КодЦвета,1=1,1=КодЦвета),ROW(Цвет)-1,""),COLUMN()-15)),"")</f>
        <v>Оранжевый                  2515</v>
      </c>
      <c r="T42" s="1" t="str">
        <f t="array" ref="T42">IFERROR(INDEX(Цвет,SMALL(IF(IF($N42=КодЦвета,1=1,1=КодЦвета),ROW(Цвет)-1,""),COLUMN()-15)),"")</f>
        <v>Красный                       2520</v>
      </c>
      <c r="U42" s="1" t="str">
        <f t="array" ref="U42">IFERROR(INDEX(Цвет,SMALL(IF(IF($N42=КодЦвета,1=1,1=КодЦвета),ROW(Цвет)-1,""),COLUMN()-15)),"")</f>
        <v>Красный                       2522</v>
      </c>
      <c r="V42" s="1" t="str">
        <f t="array" ref="V42">IFERROR(INDEX(Цвет,SMALL(IF(IF($N42=КодЦвета,1=1,1=КодЦвета),ROW(Цвет)-1,""),COLUMN()-15)),"")</f>
        <v>Красный                       2523</v>
      </c>
      <c r="W42" s="1" t="str">
        <f t="array" ref="W42">IFERROR(INDEX(Цвет,SMALL(IF(IF($N42=КодЦвета,1=1,1=КодЦвета),ROW(Цвет)-1,""),COLUMN()-15)),"")</f>
        <v>Коричневый                 2535</v>
      </c>
      <c r="X42" s="1" t="str">
        <f t="array" ref="X42">IFERROR(INDEX(Цвет,SMALL(IF(IF($N42=КодЦвета,1=1,1=КодЦвета),ROW(Цвет)-1,""),COLUMN()-15)),"")</f>
        <v>Бежевый                       2545</v>
      </c>
      <c r="Y42" s="1" t="str">
        <f t="array" ref="Y42">IFERROR(INDEX(Цвет,SMALL(IF(IF($N42=КодЦвета,1=1,1=КодЦвета),ROW(Цвет)-1,""),COLUMN()-15)),"")</f>
        <v>Коричневый                 2557</v>
      </c>
      <c r="Z42" s="1" t="str">
        <f t="array" ref="Z42">IFERROR(INDEX(Цвет,SMALL(IF(IF($N42=КодЦвета,1=1,1=КодЦвета),ROW(Цвет)-1,""),COLUMN()-15)),"")</f>
        <v>Бежевый                       2561</v>
      </c>
      <c r="AA42" s="1" t="str">
        <f t="array" ref="AA42">IFERROR(INDEX(Цвет,SMALL(IF(IF($N42=КодЦвета,1=1,1=КодЦвета),ROW(Цвет)-1,""),COLUMN()-15)),"")</f>
        <v>Бирюзовый                   2580</v>
      </c>
      <c r="AB42" s="1" t="str">
        <f t="array" ref="AB42">IFERROR(INDEX(Цвет,SMALL(IF(IF($N42=КодЦвета,1=1,1=КодЦвета),ROW(Цвет)-1,""),COLUMN()-15)),"")</f>
        <v>Хаки                              2590</v>
      </c>
      <c r="AC42" s="1" t="str">
        <f t="array" ref="AC42">IFERROR(INDEX(Цвет,SMALL(IF(IF($N42=КодЦвета,1=1,1=КодЦвета),ROW(Цвет)-1,""),COLUMN()-15)),"")</f>
        <v>Коричневый                 2610</v>
      </c>
      <c r="AD42" s="1" t="str">
        <f t="array" ref="AD42">IFERROR(INDEX(Цвет,SMALL(IF(IF($N42=КодЦвета,1=1,1=КодЦвета),ROW(Цвет)-1,""),COLUMN()-15)),"")</f>
        <v>Розовый                        2612</v>
      </c>
      <c r="AE42" s="1" t="str">
        <f t="array" ref="AE42">IFERROR(INDEX(Цвет,SMALL(IF(IF($N42=КодЦвета,1=1,1=КодЦвета),ROW(Цвет)-1,""),COLUMN()-15)),"")</f>
        <v>Розовый                        2615</v>
      </c>
      <c r="AF42" s="1" t="str">
        <f t="array" ref="AF42">IFERROR(INDEX(Цвет,SMALL(IF(IF($N42=КодЦвета,1=1,1=КодЦвета),ROW(Цвет)-1,""),COLUMN()-15)),"")</f>
        <v>Бордовый                     2622</v>
      </c>
      <c r="AG42" s="1" t="str">
        <f t="array" ref="AG42">IFERROR(INDEX(Цвет,SMALL(IF(IF($N42=КодЦвета,1=1,1=КодЦвета),ROW(Цвет)-1,""),COLUMN()-15)),"")</f>
        <v>Бордовый                     2625</v>
      </c>
      <c r="AH42" s="1" t="str">
        <f t="array" ref="AH42">IFERROR(INDEX(Цвет,SMALL(IF(IF($N42=КодЦвета,1=1,1=КодЦвета),ROW(Цвет)-1,""),COLUMN()-15)),"")</f>
        <v>Бордовый                     2627</v>
      </c>
      <c r="AI42" s="1" t="str">
        <f t="array" ref="AI42">IFERROR(INDEX(Цвет,SMALL(IF(IF($N42=КодЦвета,1=1,1=КодЦвета),ROW(Цвет)-1,""),COLUMN()-15)),"")</f>
        <v>Сиреневый                   2642</v>
      </c>
      <c r="AJ42" s="1" t="str">
        <f t="array" ref="AJ42">IFERROR(INDEX(Цвет,SMALL(IF(IF($N42=КодЦвета,1=1,1=КодЦвета),ROW(Цвет)-1,""),COLUMN()-15)),"")</f>
        <v>Сиреневый                   2645</v>
      </c>
      <c r="AK42" s="1" t="str">
        <f t="array" ref="AK42">IFERROR(INDEX(Цвет,SMALL(IF(IF($N42=КодЦвета,1=1,1=КодЦвета),ROW(Цвет)-1,""),COLUMN()-15)),"")</f>
        <v>Серо-голубой               2655</v>
      </c>
      <c r="AL42" s="1" t="str">
        <f t="array" ref="AL42">IFERROR(INDEX(Цвет,SMALL(IF(IF($N42=КодЦвета,1=1,1=КодЦвета),ROW(Цвет)-1,""),COLUMN()-15)),"")</f>
        <v xml:space="preserve">Светло голубой           2655  </v>
      </c>
      <c r="AM42" s="1" t="str">
        <f t="array" ref="AM42">IFERROR(INDEX(Цвет,SMALL(IF(IF($N42=КодЦвета,1=1,1=КодЦвета),ROW(Цвет)-1,""),COLUMN()-15)),"")</f>
        <v>Голубой                        2657</v>
      </c>
      <c r="AN42" s="1" t="str">
        <f t="array" ref="AN42">IFERROR(INDEX(Цвет,SMALL(IF(IF($N42=КодЦвета,1=1,1=КодЦвета),ROW(Цвет)-1,""),COLUMN()-15)),"")</f>
        <v>Светло - Серый            2675</v>
      </c>
      <c r="AO42" s="1" t="str">
        <f t="array" ref="AO42">IFERROR(INDEX(Цвет,SMALL(IF(IF($N42=КодЦвета,1=1,1=КодЦвета),ROW(Цвет)-1,""),COLUMN()-15)),"")</f>
        <v>Серый                            2677</v>
      </c>
      <c r="AP42" s="1" t="str">
        <f t="array" ref="AP42">IFERROR(INDEX(Цвет,SMALL(IF(IF($N42=КодЦвета,1=1,1=КодЦвета),ROW(Цвет)-1,""),COLUMN()-15)),"")</f>
        <v>Темно  - Серый             2682</v>
      </c>
      <c r="AQ42" s="1" t="str">
        <f t="array" ref="AQ42">IFERROR(INDEX(Цвет,SMALL(IF(IF($N42=КодЦвета,1=1,1=КодЦвета),ROW(Цвет)-1,""),COLUMN()-15)),"")</f>
        <v xml:space="preserve">Чернильно - синий       2779   </v>
      </c>
      <c r="AR42" s="1" t="str">
        <f t="array" ref="AR42">IFERROR(INDEX(Цвет,SMALL(IF(IF($N42=КодЦвета,1=1,1=КодЦвета),ROW(Цвет)-1,""),COLUMN()-15)),"")</f>
        <v>Чер. - син.       2799 + 2779</v>
      </c>
      <c r="AS42" s="1" t="str">
        <f t="array" ref="AS42">IFERROR(INDEX(Цвет,SMALL(IF(IF($N42=КодЦвета,1=1,1=КодЦвета),ROW(Цвет)-1,""),COLUMN()-15)),"")</f>
        <v>Синий                           2784</v>
      </c>
      <c r="AT42" s="1" t="str">
        <f t="array" ref="AT42">IFERROR(INDEX(Цвет,SMALL(IF(IF($N42=КодЦвета,1=1,1=КодЦвета),ROW(Цвет)-1,""),COLUMN()-15)),"")</f>
        <v/>
      </c>
      <c r="AU42" s="1" t="str">
        <f t="array" ref="AU42">IFERROR(INDEX(Цвет,SMALL(IF(IF($N42=КодЦвета,1=1,1=КодЦвета),ROW(Цвет)-1,""),COLUMN()-15)),"")</f>
        <v/>
      </c>
      <c r="AV42" s="1" t="str">
        <f t="array" ref="AV42">IFERROR(INDEX(Цвет,SMALL(IF(IF($N42=КодЦвета,1=1,1=КодЦвета),ROW(Цвет)-1,""),COLUMN()-15)),"")</f>
        <v/>
      </c>
      <c r="AW42" s="1" t="str">
        <f t="array" ref="AW42">IFERROR(INDEX(Цвет,SMALL(IF(IF($N42=КодЦвета,1=1,1=КодЦвета),ROW(Цвет)-1,""),COLUMN()-15)),"")</f>
        <v/>
      </c>
      <c r="AX42" s="1" t="str">
        <f t="array" ref="AX42">IFERROR(INDEX(Цвет,SMALL(IF(IF($N42=КодЦвета,1=1,1=КодЦвета),ROW(Цвет)-1,""),COLUMN()-15)),"")</f>
        <v/>
      </c>
      <c r="AY42" s="1" t="str">
        <f t="array" ref="AY42">IFERROR(INDEX(Цвет,SMALL(IF(IF($N42=КодЦвета,1=1,1=КодЦвета),ROW(Цвет)-1,""),COLUMN()-15)),"")</f>
        <v/>
      </c>
      <c r="AZ42" s="1" t="str">
        <f t="array" ref="AZ42">IFERROR(INDEX(Цвет,SMALL(IF(IF($N42=КодЦвета,1=1,1=КодЦвета),ROW(Цвет)-1,""),COLUMN()-15)),"")</f>
        <v/>
      </c>
      <c r="BA42" s="1" t="str">
        <f t="array" ref="BA42">IFERROR(INDEX(Цвет,SMALL(IF(IF($N42=КодЦвета,1=1,1=КодЦвета),ROW(Цвет)-1,""),COLUMN()-15)),"")</f>
        <v/>
      </c>
      <c r="BB42" s="1" t="str">
        <f t="array" ref="BB42">IFERROR(INDEX(Цвет,SMALL(IF(IF($N42=КодЦвета,1=1,1=КодЦвета),ROW(Цвет)-1,""),COLUMN()-15)),"")</f>
        <v/>
      </c>
      <c r="BC42" s="1" t="str">
        <f t="array" ref="BC42">IFERROR(INDEX(Цвет,SMALL(IF(IF($N42=КодЦвета,1=1,1=КодЦвета),ROW(Цвет)-1,""),COLUMN()-15)),"")</f>
        <v/>
      </c>
      <c r="BD42" s="1" t="str">
        <f t="array" ref="BD42">IFERROR(INDEX(Цвет,SMALL(IF(IF($N42=КодЦвета,1=1,1=КодЦвета),ROW(Цвет)-1,""),COLUMN()-15)),"")</f>
        <v/>
      </c>
      <c r="BE42" s="1" t="str">
        <f t="array" ref="BE42">IFERROR(INDEX(Цвет,SMALL(IF(IF($N42=КодЦвета,1=1,1=КодЦвета),ROW(Цвет)-1,""),COLUMN()-15)),"")</f>
        <v/>
      </c>
      <c r="BF42" s="1" t="str">
        <f t="array" ref="BF42">IFERROR(INDEX(Цвет,SMALL(IF(IF($N42=КодЦвета,1=1,1=КодЦвета),ROW(Цвет)-1,""),COLUMN()-15)),"")</f>
        <v/>
      </c>
      <c r="BG42" s="1" t="str">
        <f t="array" ref="BG42">IFERROR(INDEX(Цвет,SMALL(IF(IF($N42=КодЦвета,1=1,1=КодЦвета),ROW(Цвет)-1,""),COLUMN()-15)),"")</f>
        <v/>
      </c>
      <c r="BH42" s="1" t="str">
        <f t="array" ref="BH42">IFERROR(INDEX(Цвет,SMALL(IF(IF($N42=КодЦвета,1=1,1=КодЦвета),ROW(Цвет)-1,""),COLUMN()-15)),"")</f>
        <v/>
      </c>
      <c r="BI42" s="1" t="str">
        <f t="array" ref="BI42">IFERROR(INDEX(Цвет,SMALL(IF(IF($N42=КодЦвета,1=1,1=КодЦвета),ROW(Цвет)-1,""),COLUMN()-15)),"")</f>
        <v/>
      </c>
      <c r="BJ42" s="1" t="str">
        <f t="array" ref="BJ42">IFERROR(INDEX(Цвет,SMALL(IF(IF($N42=КодЦвета,1=1,1=КодЦвета),ROW(Цвет)-1,""),COLUMN()-15)),"")</f>
        <v/>
      </c>
      <c r="BK42" s="1" t="str">
        <f t="array" ref="BK42">IFERROR(INDEX(Цвет,SMALL(IF(IF($N42=КодЦвета,1=1,1=КодЦвета),ROW(Цвет)-1,""),COLUMN()-15)),"")</f>
        <v/>
      </c>
      <c r="BL42" s="1" t="str">
        <f t="array" ref="BL42">IFERROR(INDEX(Цвет,SMALL(IF(IF($N42=КодЦвета,1=1,1=КодЦвета),ROW(Цвет)-1,""),COLUMN()-15)),"")</f>
        <v/>
      </c>
      <c r="BM42" s="1" t="str">
        <f t="array" ref="BM42">IFERROR(INDEX(Цвет,SMALL(IF(IF($N42=КодЦвета,1=1,1=КодЦвета),ROW(Цвет)-1,""),COLUMN()-15)),"")</f>
        <v/>
      </c>
    </row>
    <row r="43" spans="1:65" s="1" customFormat="1" x14ac:dyDescent="0.25">
      <c r="A43" s="51">
        <v>26</v>
      </c>
      <c r="B43" s="7"/>
      <c r="C43" s="4"/>
      <c r="D43" s="8"/>
      <c r="E43" s="9">
        <f t="shared" si="10"/>
        <v>0</v>
      </c>
      <c r="F43" s="20"/>
      <c r="G43" s="12">
        <f t="shared" si="1"/>
        <v>0</v>
      </c>
      <c r="H43" s="12">
        <f t="shared" si="2"/>
        <v>0</v>
      </c>
      <c r="I43" s="12">
        <f t="shared" si="3"/>
        <v>0</v>
      </c>
      <c r="J43" s="13">
        <f t="shared" si="4"/>
        <v>0</v>
      </c>
      <c r="K43" s="81">
        <f t="shared" si="7"/>
        <v>0</v>
      </c>
      <c r="L43" s="82"/>
      <c r="M43" s="34"/>
      <c r="N43" s="1">
        <f t="shared" si="5"/>
        <v>1</v>
      </c>
      <c r="P43" s="1" t="str">
        <f t="array" ref="P43">IFERROR(INDEX(Цвет,SMALL(IF(IF($N43=КодЦвета,1=1,1=КодЦвета),ROW(Цвет)-1,""),COLUMN()-15)),"")</f>
        <v>Белый                           2500</v>
      </c>
      <c r="Q43" s="1" t="str">
        <f t="array" ref="Q43">IFERROR(INDEX(Цвет,SMALL(IF(IF($N43=КодЦвета,1=1,1=КодЦвета),ROW(Цвет)-1,""),COLUMN()-15)),"")</f>
        <v>Желтый                        2507</v>
      </c>
      <c r="R43" s="1" t="str">
        <f t="array" ref="R43">IFERROR(INDEX(Цвет,SMALL(IF(IF($N43=КодЦвета,1=1,1=КодЦвета),ROW(Цвет)-1,""),COLUMN()-15)),"")</f>
        <v>Желтый                        2510</v>
      </c>
      <c r="S43" s="1" t="str">
        <f t="array" ref="S43">IFERROR(INDEX(Цвет,SMALL(IF(IF($N43=КодЦвета,1=1,1=КодЦвета),ROW(Цвет)-1,""),COLUMN()-15)),"")</f>
        <v>Оранжевый                  2515</v>
      </c>
      <c r="T43" s="1" t="str">
        <f t="array" ref="T43">IFERROR(INDEX(Цвет,SMALL(IF(IF($N43=КодЦвета,1=1,1=КодЦвета),ROW(Цвет)-1,""),COLUMN()-15)),"")</f>
        <v>Красный                       2520</v>
      </c>
      <c r="U43" s="1" t="str">
        <f t="array" ref="U43">IFERROR(INDEX(Цвет,SMALL(IF(IF($N43=КодЦвета,1=1,1=КодЦвета),ROW(Цвет)-1,""),COLUMN()-15)),"")</f>
        <v>Красный                       2522</v>
      </c>
      <c r="V43" s="1" t="str">
        <f t="array" ref="V43">IFERROR(INDEX(Цвет,SMALL(IF(IF($N43=КодЦвета,1=1,1=КодЦвета),ROW(Цвет)-1,""),COLUMN()-15)),"")</f>
        <v>Красный                       2523</v>
      </c>
      <c r="W43" s="1" t="str">
        <f t="array" ref="W43">IFERROR(INDEX(Цвет,SMALL(IF(IF($N43=КодЦвета,1=1,1=КодЦвета),ROW(Цвет)-1,""),COLUMN()-15)),"")</f>
        <v>Коричневый                 2535</v>
      </c>
      <c r="X43" s="1" t="str">
        <f t="array" ref="X43">IFERROR(INDEX(Цвет,SMALL(IF(IF($N43=КодЦвета,1=1,1=КодЦвета),ROW(Цвет)-1,""),COLUMN()-15)),"")</f>
        <v>Бежевый                       2545</v>
      </c>
      <c r="Y43" s="1" t="str">
        <f t="array" ref="Y43">IFERROR(INDEX(Цвет,SMALL(IF(IF($N43=КодЦвета,1=1,1=КодЦвета),ROW(Цвет)-1,""),COLUMN()-15)),"")</f>
        <v>Коричневый                 2557</v>
      </c>
      <c r="Z43" s="1" t="str">
        <f t="array" ref="Z43">IFERROR(INDEX(Цвет,SMALL(IF(IF($N43=КодЦвета,1=1,1=КодЦвета),ROW(Цвет)-1,""),COLUMN()-15)),"")</f>
        <v>Бежевый                       2561</v>
      </c>
      <c r="AA43" s="1" t="str">
        <f t="array" ref="AA43">IFERROR(INDEX(Цвет,SMALL(IF(IF($N43=КодЦвета,1=1,1=КодЦвета),ROW(Цвет)-1,""),COLUMN()-15)),"")</f>
        <v>Бирюзовый                   2580</v>
      </c>
      <c r="AB43" s="1" t="str">
        <f t="array" ref="AB43">IFERROR(INDEX(Цвет,SMALL(IF(IF($N43=КодЦвета,1=1,1=КодЦвета),ROW(Цвет)-1,""),COLUMN()-15)),"")</f>
        <v>Хаки                              2590</v>
      </c>
      <c r="AC43" s="1" t="str">
        <f t="array" ref="AC43">IFERROR(INDEX(Цвет,SMALL(IF(IF($N43=КодЦвета,1=1,1=КодЦвета),ROW(Цвет)-1,""),COLUMN()-15)),"")</f>
        <v>Коричневый                 2610</v>
      </c>
      <c r="AD43" s="1" t="str">
        <f t="array" ref="AD43">IFERROR(INDEX(Цвет,SMALL(IF(IF($N43=КодЦвета,1=1,1=КодЦвета),ROW(Цвет)-1,""),COLUMN()-15)),"")</f>
        <v>Розовый                        2612</v>
      </c>
      <c r="AE43" s="1" t="str">
        <f t="array" ref="AE43">IFERROR(INDEX(Цвет,SMALL(IF(IF($N43=КодЦвета,1=1,1=КодЦвета),ROW(Цвет)-1,""),COLUMN()-15)),"")</f>
        <v>Розовый                        2615</v>
      </c>
      <c r="AF43" s="1" t="str">
        <f t="array" ref="AF43">IFERROR(INDEX(Цвет,SMALL(IF(IF($N43=КодЦвета,1=1,1=КодЦвета),ROW(Цвет)-1,""),COLUMN()-15)),"")</f>
        <v>Бордовый                     2622</v>
      </c>
      <c r="AG43" s="1" t="str">
        <f t="array" ref="AG43">IFERROR(INDEX(Цвет,SMALL(IF(IF($N43=КодЦвета,1=1,1=КодЦвета),ROW(Цвет)-1,""),COLUMN()-15)),"")</f>
        <v>Бордовый                     2625</v>
      </c>
      <c r="AH43" s="1" t="str">
        <f t="array" ref="AH43">IFERROR(INDEX(Цвет,SMALL(IF(IF($N43=КодЦвета,1=1,1=КодЦвета),ROW(Цвет)-1,""),COLUMN()-15)),"")</f>
        <v>Бордовый                     2627</v>
      </c>
      <c r="AI43" s="1" t="str">
        <f t="array" ref="AI43">IFERROR(INDEX(Цвет,SMALL(IF(IF($N43=КодЦвета,1=1,1=КодЦвета),ROW(Цвет)-1,""),COLUMN()-15)),"")</f>
        <v>Сиреневый                   2642</v>
      </c>
      <c r="AJ43" s="1" t="str">
        <f t="array" ref="AJ43">IFERROR(INDEX(Цвет,SMALL(IF(IF($N43=КодЦвета,1=1,1=КодЦвета),ROW(Цвет)-1,""),COLUMN()-15)),"")</f>
        <v>Сиреневый                   2645</v>
      </c>
      <c r="AK43" s="1" t="str">
        <f t="array" ref="AK43">IFERROR(INDEX(Цвет,SMALL(IF(IF($N43=КодЦвета,1=1,1=КодЦвета),ROW(Цвет)-1,""),COLUMN()-15)),"")</f>
        <v>Серо-голубой               2655</v>
      </c>
      <c r="AL43" s="1" t="str">
        <f t="array" ref="AL43">IFERROR(INDEX(Цвет,SMALL(IF(IF($N43=КодЦвета,1=1,1=КодЦвета),ROW(Цвет)-1,""),COLUMN()-15)),"")</f>
        <v xml:space="preserve">Светло голубой           2655  </v>
      </c>
      <c r="AM43" s="1" t="str">
        <f t="array" ref="AM43">IFERROR(INDEX(Цвет,SMALL(IF(IF($N43=КодЦвета,1=1,1=КодЦвета),ROW(Цвет)-1,""),COLUMN()-15)),"")</f>
        <v>Голубой                        2657</v>
      </c>
      <c r="AN43" s="1" t="str">
        <f t="array" ref="AN43">IFERROR(INDEX(Цвет,SMALL(IF(IF($N43=КодЦвета,1=1,1=КодЦвета),ROW(Цвет)-1,""),COLUMN()-15)),"")</f>
        <v>Светло - Серый            2675</v>
      </c>
      <c r="AO43" s="1" t="str">
        <f t="array" ref="AO43">IFERROR(INDEX(Цвет,SMALL(IF(IF($N43=КодЦвета,1=1,1=КодЦвета),ROW(Цвет)-1,""),COLUMN()-15)),"")</f>
        <v>Серый                            2677</v>
      </c>
      <c r="AP43" s="1" t="str">
        <f t="array" ref="AP43">IFERROR(INDEX(Цвет,SMALL(IF(IF($N43=КодЦвета,1=1,1=КодЦвета),ROW(Цвет)-1,""),COLUMN()-15)),"")</f>
        <v>Темно  - Серый             2682</v>
      </c>
      <c r="AQ43" s="1" t="str">
        <f t="array" ref="AQ43">IFERROR(INDEX(Цвет,SMALL(IF(IF($N43=КодЦвета,1=1,1=КодЦвета),ROW(Цвет)-1,""),COLUMN()-15)),"")</f>
        <v xml:space="preserve">Чернильно - синий       2779   </v>
      </c>
      <c r="AR43" s="1" t="str">
        <f t="array" ref="AR43">IFERROR(INDEX(Цвет,SMALL(IF(IF($N43=КодЦвета,1=1,1=КодЦвета),ROW(Цвет)-1,""),COLUMN()-15)),"")</f>
        <v>Чер. - син.       2799 + 2779</v>
      </c>
      <c r="AS43" s="1" t="str">
        <f t="array" ref="AS43">IFERROR(INDEX(Цвет,SMALL(IF(IF($N43=КодЦвета,1=1,1=КодЦвета),ROW(Цвет)-1,""),COLUMN()-15)),"")</f>
        <v>Синий                           2784</v>
      </c>
      <c r="AT43" s="1" t="str">
        <f t="array" ref="AT43">IFERROR(INDEX(Цвет,SMALL(IF(IF($N43=КодЦвета,1=1,1=КодЦвета),ROW(Цвет)-1,""),COLUMN()-15)),"")</f>
        <v/>
      </c>
      <c r="AU43" s="1" t="str">
        <f t="array" ref="AU43">IFERROR(INDEX(Цвет,SMALL(IF(IF($N43=КодЦвета,1=1,1=КодЦвета),ROW(Цвет)-1,""),COLUMN()-15)),"")</f>
        <v/>
      </c>
      <c r="AV43" s="1" t="str">
        <f t="array" ref="AV43">IFERROR(INDEX(Цвет,SMALL(IF(IF($N43=КодЦвета,1=1,1=КодЦвета),ROW(Цвет)-1,""),COLUMN()-15)),"")</f>
        <v/>
      </c>
      <c r="AW43" s="1" t="str">
        <f t="array" ref="AW43">IFERROR(INDEX(Цвет,SMALL(IF(IF($N43=КодЦвета,1=1,1=КодЦвета),ROW(Цвет)-1,""),COLUMN()-15)),"")</f>
        <v/>
      </c>
      <c r="AX43" s="1" t="str">
        <f t="array" ref="AX43">IFERROR(INDEX(Цвет,SMALL(IF(IF($N43=КодЦвета,1=1,1=КодЦвета),ROW(Цвет)-1,""),COLUMN()-15)),"")</f>
        <v/>
      </c>
      <c r="AY43" s="1" t="str">
        <f t="array" ref="AY43">IFERROR(INDEX(Цвет,SMALL(IF(IF($N43=КодЦвета,1=1,1=КодЦвета),ROW(Цвет)-1,""),COLUMN()-15)),"")</f>
        <v/>
      </c>
      <c r="AZ43" s="1" t="str">
        <f t="array" ref="AZ43">IFERROR(INDEX(Цвет,SMALL(IF(IF($N43=КодЦвета,1=1,1=КодЦвета),ROW(Цвет)-1,""),COLUMN()-15)),"")</f>
        <v/>
      </c>
      <c r="BA43" s="1" t="str">
        <f t="array" ref="BA43">IFERROR(INDEX(Цвет,SMALL(IF(IF($N43=КодЦвета,1=1,1=КодЦвета),ROW(Цвет)-1,""),COLUMN()-15)),"")</f>
        <v/>
      </c>
      <c r="BB43" s="1" t="str">
        <f t="array" ref="BB43">IFERROR(INDEX(Цвет,SMALL(IF(IF($N43=КодЦвета,1=1,1=КодЦвета),ROW(Цвет)-1,""),COLUMN()-15)),"")</f>
        <v/>
      </c>
      <c r="BC43" s="1" t="str">
        <f t="array" ref="BC43">IFERROR(INDEX(Цвет,SMALL(IF(IF($N43=КодЦвета,1=1,1=КодЦвета),ROW(Цвет)-1,""),COLUMN()-15)),"")</f>
        <v/>
      </c>
      <c r="BD43" s="1" t="str">
        <f t="array" ref="BD43">IFERROR(INDEX(Цвет,SMALL(IF(IF($N43=КодЦвета,1=1,1=КодЦвета),ROW(Цвет)-1,""),COLUMN()-15)),"")</f>
        <v/>
      </c>
      <c r="BE43" s="1" t="str">
        <f t="array" ref="BE43">IFERROR(INDEX(Цвет,SMALL(IF(IF($N43=КодЦвета,1=1,1=КодЦвета),ROW(Цвет)-1,""),COLUMN()-15)),"")</f>
        <v/>
      </c>
      <c r="BF43" s="1" t="str">
        <f t="array" ref="BF43">IFERROR(INDEX(Цвет,SMALL(IF(IF($N43=КодЦвета,1=1,1=КодЦвета),ROW(Цвет)-1,""),COLUMN()-15)),"")</f>
        <v/>
      </c>
      <c r="BG43" s="1" t="str">
        <f t="array" ref="BG43">IFERROR(INDEX(Цвет,SMALL(IF(IF($N43=КодЦвета,1=1,1=КодЦвета),ROW(Цвет)-1,""),COLUMN()-15)),"")</f>
        <v/>
      </c>
      <c r="BH43" s="1" t="str">
        <f t="array" ref="BH43">IFERROR(INDEX(Цвет,SMALL(IF(IF($N43=КодЦвета,1=1,1=КодЦвета),ROW(Цвет)-1,""),COLUMN()-15)),"")</f>
        <v/>
      </c>
      <c r="BI43" s="1" t="str">
        <f t="array" ref="BI43">IFERROR(INDEX(Цвет,SMALL(IF(IF($N43=КодЦвета,1=1,1=КодЦвета),ROW(Цвет)-1,""),COLUMN()-15)),"")</f>
        <v/>
      </c>
      <c r="BJ43" s="1" t="str">
        <f t="array" ref="BJ43">IFERROR(INDEX(Цвет,SMALL(IF(IF($N43=КодЦвета,1=1,1=КодЦвета),ROW(Цвет)-1,""),COLUMN()-15)),"")</f>
        <v/>
      </c>
      <c r="BK43" s="1" t="str">
        <f t="array" ref="BK43">IFERROR(INDEX(Цвет,SMALL(IF(IF($N43=КодЦвета,1=1,1=КодЦвета),ROW(Цвет)-1,""),COLUMN()-15)),"")</f>
        <v/>
      </c>
      <c r="BL43" s="1" t="str">
        <f t="array" ref="BL43">IFERROR(INDEX(Цвет,SMALL(IF(IF($N43=КодЦвета,1=1,1=КодЦвета),ROW(Цвет)-1,""),COLUMN()-15)),"")</f>
        <v/>
      </c>
      <c r="BM43" s="1" t="str">
        <f t="array" ref="BM43">IFERROR(INDEX(Цвет,SMALL(IF(IF($N43=КодЦвета,1=1,1=КодЦвета),ROW(Цвет)-1,""),COLUMN()-15)),"")</f>
        <v/>
      </c>
    </row>
    <row r="44" spans="1:65" x14ac:dyDescent="0.25">
      <c r="A44" s="51">
        <v>27</v>
      </c>
      <c r="B44" s="7"/>
      <c r="C44" s="4"/>
      <c r="D44" s="8"/>
      <c r="E44" s="9">
        <f t="shared" si="10"/>
        <v>0</v>
      </c>
      <c r="F44" s="20"/>
      <c r="G44" s="12">
        <f t="shared" si="1"/>
        <v>0</v>
      </c>
      <c r="H44" s="12">
        <f t="shared" si="2"/>
        <v>0</v>
      </c>
      <c r="I44" s="12">
        <f t="shared" si="3"/>
        <v>0</v>
      </c>
      <c r="J44" s="13">
        <f t="shared" si="4"/>
        <v>0</v>
      </c>
      <c r="K44" s="81">
        <f t="shared" si="7"/>
        <v>0</v>
      </c>
      <c r="L44" s="82"/>
      <c r="N44" s="1">
        <f t="shared" si="5"/>
        <v>1</v>
      </c>
      <c r="P44" s="1" t="str">
        <f t="array" ref="P44">IFERROR(INDEX(Цвет,SMALL(IF(IF($N44=КодЦвета,1=1,1=КодЦвета),ROW(Цвет)-1,""),COLUMN()-15)),"")</f>
        <v>Белый                           2500</v>
      </c>
      <c r="Q44" s="1" t="str">
        <f t="array" ref="Q44">IFERROR(INDEX(Цвет,SMALL(IF(IF($N44=КодЦвета,1=1,1=КодЦвета),ROW(Цвет)-1,""),COLUMN()-15)),"")</f>
        <v>Желтый                        2507</v>
      </c>
      <c r="R44" s="1" t="str">
        <f t="array" ref="R44">IFERROR(INDEX(Цвет,SMALL(IF(IF($N44=КодЦвета,1=1,1=КодЦвета),ROW(Цвет)-1,""),COLUMN()-15)),"")</f>
        <v>Желтый                        2510</v>
      </c>
      <c r="S44" s="1" t="str">
        <f t="array" ref="S44">IFERROR(INDEX(Цвет,SMALL(IF(IF($N44=КодЦвета,1=1,1=КодЦвета),ROW(Цвет)-1,""),COLUMN()-15)),"")</f>
        <v>Оранжевый                  2515</v>
      </c>
      <c r="T44" s="1" t="str">
        <f t="array" ref="T44">IFERROR(INDEX(Цвет,SMALL(IF(IF($N44=КодЦвета,1=1,1=КодЦвета),ROW(Цвет)-1,""),COLUMN()-15)),"")</f>
        <v>Красный                       2520</v>
      </c>
      <c r="U44" s="1" t="str">
        <f t="array" ref="U44">IFERROR(INDEX(Цвет,SMALL(IF(IF($N44=КодЦвета,1=1,1=КодЦвета),ROW(Цвет)-1,""),COLUMN()-15)),"")</f>
        <v>Красный                       2522</v>
      </c>
      <c r="V44" s="1" t="str">
        <f t="array" ref="V44">IFERROR(INDEX(Цвет,SMALL(IF(IF($N44=КодЦвета,1=1,1=КодЦвета),ROW(Цвет)-1,""),COLUMN()-15)),"")</f>
        <v>Красный                       2523</v>
      </c>
      <c r="W44" s="1" t="str">
        <f t="array" ref="W44">IFERROR(INDEX(Цвет,SMALL(IF(IF($N44=КодЦвета,1=1,1=КодЦвета),ROW(Цвет)-1,""),COLUMN()-15)),"")</f>
        <v>Коричневый                 2535</v>
      </c>
      <c r="X44" s="1" t="str">
        <f t="array" ref="X44">IFERROR(INDEX(Цвет,SMALL(IF(IF($N44=КодЦвета,1=1,1=КодЦвета),ROW(Цвет)-1,""),COLUMN()-15)),"")</f>
        <v>Бежевый                       2545</v>
      </c>
      <c r="Y44" s="1" t="str">
        <f t="array" ref="Y44">IFERROR(INDEX(Цвет,SMALL(IF(IF($N44=КодЦвета,1=1,1=КодЦвета),ROW(Цвет)-1,""),COLUMN()-15)),"")</f>
        <v>Коричневый                 2557</v>
      </c>
      <c r="Z44" s="1" t="str">
        <f t="array" ref="Z44">IFERROR(INDEX(Цвет,SMALL(IF(IF($N44=КодЦвета,1=1,1=КодЦвета),ROW(Цвет)-1,""),COLUMN()-15)),"")</f>
        <v>Бежевый                       2561</v>
      </c>
      <c r="AA44" s="1" t="str">
        <f t="array" ref="AA44">IFERROR(INDEX(Цвет,SMALL(IF(IF($N44=КодЦвета,1=1,1=КодЦвета),ROW(Цвет)-1,""),COLUMN()-15)),"")</f>
        <v>Бирюзовый                   2580</v>
      </c>
      <c r="AB44" s="1" t="str">
        <f t="array" ref="AB44">IFERROR(INDEX(Цвет,SMALL(IF(IF($N44=КодЦвета,1=1,1=КодЦвета),ROW(Цвет)-1,""),COLUMN()-15)),"")</f>
        <v>Хаки                              2590</v>
      </c>
      <c r="AC44" s="1" t="str">
        <f t="array" ref="AC44">IFERROR(INDEX(Цвет,SMALL(IF(IF($N44=КодЦвета,1=1,1=КодЦвета),ROW(Цвет)-1,""),COLUMN()-15)),"")</f>
        <v>Коричневый                 2610</v>
      </c>
      <c r="AD44" s="1" t="str">
        <f t="array" ref="AD44">IFERROR(INDEX(Цвет,SMALL(IF(IF($N44=КодЦвета,1=1,1=КодЦвета),ROW(Цвет)-1,""),COLUMN()-15)),"")</f>
        <v>Розовый                        2612</v>
      </c>
      <c r="AE44" s="1" t="str">
        <f t="array" ref="AE44">IFERROR(INDEX(Цвет,SMALL(IF(IF($N44=КодЦвета,1=1,1=КодЦвета),ROW(Цвет)-1,""),COLUMN()-15)),"")</f>
        <v>Розовый                        2615</v>
      </c>
      <c r="AF44" s="1" t="str">
        <f t="array" ref="AF44">IFERROR(INDEX(Цвет,SMALL(IF(IF($N44=КодЦвета,1=1,1=КодЦвета),ROW(Цвет)-1,""),COLUMN()-15)),"")</f>
        <v>Бордовый                     2622</v>
      </c>
      <c r="AG44" s="1" t="str">
        <f t="array" ref="AG44">IFERROR(INDEX(Цвет,SMALL(IF(IF($N44=КодЦвета,1=1,1=КодЦвета),ROW(Цвет)-1,""),COLUMN()-15)),"")</f>
        <v>Бордовый                     2625</v>
      </c>
      <c r="AH44" s="1" t="str">
        <f t="array" ref="AH44">IFERROR(INDEX(Цвет,SMALL(IF(IF($N44=КодЦвета,1=1,1=КодЦвета),ROW(Цвет)-1,""),COLUMN()-15)),"")</f>
        <v>Бордовый                     2627</v>
      </c>
      <c r="AI44" s="1" t="str">
        <f t="array" ref="AI44">IFERROR(INDEX(Цвет,SMALL(IF(IF($N44=КодЦвета,1=1,1=КодЦвета),ROW(Цвет)-1,""),COLUMN()-15)),"")</f>
        <v>Сиреневый                   2642</v>
      </c>
      <c r="AJ44" s="1" t="str">
        <f t="array" ref="AJ44">IFERROR(INDEX(Цвет,SMALL(IF(IF($N44=КодЦвета,1=1,1=КодЦвета),ROW(Цвет)-1,""),COLUMN()-15)),"")</f>
        <v>Сиреневый                   2645</v>
      </c>
      <c r="AK44" s="1" t="str">
        <f t="array" ref="AK44">IFERROR(INDEX(Цвет,SMALL(IF(IF($N44=КодЦвета,1=1,1=КодЦвета),ROW(Цвет)-1,""),COLUMN()-15)),"")</f>
        <v>Серо-голубой               2655</v>
      </c>
      <c r="AL44" s="1" t="str">
        <f t="array" ref="AL44">IFERROR(INDEX(Цвет,SMALL(IF(IF($N44=КодЦвета,1=1,1=КодЦвета),ROW(Цвет)-1,""),COLUMN()-15)),"")</f>
        <v xml:space="preserve">Светло голубой           2655  </v>
      </c>
      <c r="AM44" s="1" t="str">
        <f t="array" ref="AM44">IFERROR(INDEX(Цвет,SMALL(IF(IF($N44=КодЦвета,1=1,1=КодЦвета),ROW(Цвет)-1,""),COLUMN()-15)),"")</f>
        <v>Голубой                        2657</v>
      </c>
      <c r="AN44" s="1" t="str">
        <f t="array" ref="AN44">IFERROR(INDEX(Цвет,SMALL(IF(IF($N44=КодЦвета,1=1,1=КодЦвета),ROW(Цвет)-1,""),COLUMN()-15)),"")</f>
        <v>Светло - Серый            2675</v>
      </c>
      <c r="AO44" s="1" t="str">
        <f t="array" ref="AO44">IFERROR(INDEX(Цвет,SMALL(IF(IF($N44=КодЦвета,1=1,1=КодЦвета),ROW(Цвет)-1,""),COLUMN()-15)),"")</f>
        <v>Серый                            2677</v>
      </c>
      <c r="AP44" s="1" t="str">
        <f t="array" ref="AP44">IFERROR(INDEX(Цвет,SMALL(IF(IF($N44=КодЦвета,1=1,1=КодЦвета),ROW(Цвет)-1,""),COLUMN()-15)),"")</f>
        <v>Темно  - Серый             2682</v>
      </c>
      <c r="AQ44" s="1" t="str">
        <f t="array" ref="AQ44">IFERROR(INDEX(Цвет,SMALL(IF(IF($N44=КодЦвета,1=1,1=КодЦвета),ROW(Цвет)-1,""),COLUMN()-15)),"")</f>
        <v xml:space="preserve">Чернильно - синий       2779   </v>
      </c>
      <c r="AR44" s="1" t="str">
        <f t="array" ref="AR44">IFERROR(INDEX(Цвет,SMALL(IF(IF($N44=КодЦвета,1=1,1=КодЦвета),ROW(Цвет)-1,""),COLUMN()-15)),"")</f>
        <v>Чер. - син.       2799 + 2779</v>
      </c>
      <c r="AS44" s="1" t="str">
        <f t="array" ref="AS44">IFERROR(INDEX(Цвет,SMALL(IF(IF($N44=КодЦвета,1=1,1=КодЦвета),ROW(Цвет)-1,""),COLUMN()-15)),"")</f>
        <v>Синий                           2784</v>
      </c>
      <c r="AT44" s="1" t="str">
        <f t="array" ref="AT44">IFERROR(INDEX(Цвет,SMALL(IF(IF($N44=КодЦвета,1=1,1=КодЦвета),ROW(Цвет)-1,""),COLUMN()-15)),"")</f>
        <v/>
      </c>
      <c r="AU44" s="1" t="str">
        <f t="array" ref="AU44">IFERROR(INDEX(Цвет,SMALL(IF(IF($N44=КодЦвета,1=1,1=КодЦвета),ROW(Цвет)-1,""),COLUMN()-15)),"")</f>
        <v/>
      </c>
      <c r="AV44" s="1" t="str">
        <f t="array" ref="AV44">IFERROR(INDEX(Цвет,SMALL(IF(IF($N44=КодЦвета,1=1,1=КодЦвета),ROW(Цвет)-1,""),COLUMN()-15)),"")</f>
        <v/>
      </c>
      <c r="AW44" s="1" t="str">
        <f t="array" ref="AW44">IFERROR(INDEX(Цвет,SMALL(IF(IF($N44=КодЦвета,1=1,1=КодЦвета),ROW(Цвет)-1,""),COLUMN()-15)),"")</f>
        <v/>
      </c>
      <c r="AX44" s="1" t="str">
        <f t="array" ref="AX44">IFERROR(INDEX(Цвет,SMALL(IF(IF($N44=КодЦвета,1=1,1=КодЦвета),ROW(Цвет)-1,""),COLUMN()-15)),"")</f>
        <v/>
      </c>
      <c r="AY44" s="1" t="str">
        <f t="array" ref="AY44">IFERROR(INDEX(Цвет,SMALL(IF(IF($N44=КодЦвета,1=1,1=КодЦвета),ROW(Цвет)-1,""),COLUMN()-15)),"")</f>
        <v/>
      </c>
      <c r="AZ44" s="1" t="str">
        <f t="array" ref="AZ44">IFERROR(INDEX(Цвет,SMALL(IF(IF($N44=КодЦвета,1=1,1=КодЦвета),ROW(Цвет)-1,""),COLUMN()-15)),"")</f>
        <v/>
      </c>
      <c r="BA44" s="1" t="str">
        <f t="array" ref="BA44">IFERROR(INDEX(Цвет,SMALL(IF(IF($N44=КодЦвета,1=1,1=КодЦвета),ROW(Цвет)-1,""),COLUMN()-15)),"")</f>
        <v/>
      </c>
      <c r="BB44" s="1" t="str">
        <f t="array" ref="BB44">IFERROR(INDEX(Цвет,SMALL(IF(IF($N44=КодЦвета,1=1,1=КодЦвета),ROW(Цвет)-1,""),COLUMN()-15)),"")</f>
        <v/>
      </c>
      <c r="BC44" s="1" t="str">
        <f t="array" ref="BC44">IFERROR(INDEX(Цвет,SMALL(IF(IF($N44=КодЦвета,1=1,1=КодЦвета),ROW(Цвет)-1,""),COLUMN()-15)),"")</f>
        <v/>
      </c>
      <c r="BD44" s="1" t="str">
        <f t="array" ref="BD44">IFERROR(INDEX(Цвет,SMALL(IF(IF($N44=КодЦвета,1=1,1=КодЦвета),ROW(Цвет)-1,""),COLUMN()-15)),"")</f>
        <v/>
      </c>
      <c r="BE44" s="1" t="str">
        <f t="array" ref="BE44">IFERROR(INDEX(Цвет,SMALL(IF(IF($N44=КодЦвета,1=1,1=КодЦвета),ROW(Цвет)-1,""),COLUMN()-15)),"")</f>
        <v/>
      </c>
      <c r="BF44" s="1" t="str">
        <f t="array" ref="BF44">IFERROR(INDEX(Цвет,SMALL(IF(IF($N44=КодЦвета,1=1,1=КодЦвета),ROW(Цвет)-1,""),COLUMN()-15)),"")</f>
        <v/>
      </c>
      <c r="BG44" s="1" t="str">
        <f t="array" ref="BG44">IFERROR(INDEX(Цвет,SMALL(IF(IF($N44=КодЦвета,1=1,1=КодЦвета),ROW(Цвет)-1,""),COLUMN()-15)),"")</f>
        <v/>
      </c>
      <c r="BH44" s="1" t="str">
        <f t="array" ref="BH44">IFERROR(INDEX(Цвет,SMALL(IF(IF($N44=КодЦвета,1=1,1=КодЦвета),ROW(Цвет)-1,""),COLUMN()-15)),"")</f>
        <v/>
      </c>
      <c r="BI44" s="1" t="str">
        <f t="array" ref="BI44">IFERROR(INDEX(Цвет,SMALL(IF(IF($N44=КодЦвета,1=1,1=КодЦвета),ROW(Цвет)-1,""),COLUMN()-15)),"")</f>
        <v/>
      </c>
      <c r="BJ44" s="1" t="str">
        <f t="array" ref="BJ44">IFERROR(INDEX(Цвет,SMALL(IF(IF($N44=КодЦвета,1=1,1=КодЦвета),ROW(Цвет)-1,""),COLUMN()-15)),"")</f>
        <v/>
      </c>
      <c r="BK44" s="1" t="str">
        <f t="array" ref="BK44">IFERROR(INDEX(Цвет,SMALL(IF(IF($N44=КодЦвета,1=1,1=КодЦвета),ROW(Цвет)-1,""),COLUMN()-15)),"")</f>
        <v/>
      </c>
      <c r="BL44" s="1" t="str">
        <f t="array" ref="BL44">IFERROR(INDEX(Цвет,SMALL(IF(IF($N44=КодЦвета,1=1,1=КодЦвета),ROW(Цвет)-1,""),COLUMN()-15)),"")</f>
        <v/>
      </c>
      <c r="BM44" s="1" t="str">
        <f t="array" ref="BM44">IFERROR(INDEX(Цвет,SMALL(IF(IF($N44=КодЦвета,1=1,1=КодЦвета),ROW(Цвет)-1,""),COLUMN()-15)),"")</f>
        <v/>
      </c>
    </row>
    <row r="45" spans="1:65" x14ac:dyDescent="0.25">
      <c r="A45" s="51">
        <v>28</v>
      </c>
      <c r="B45" s="7"/>
      <c r="C45" s="4"/>
      <c r="D45" s="8"/>
      <c r="E45" s="9">
        <f t="shared" si="10"/>
        <v>0</v>
      </c>
      <c r="F45" s="20"/>
      <c r="G45" s="12">
        <f t="shared" si="1"/>
        <v>0</v>
      </c>
      <c r="H45" s="12">
        <f t="shared" si="2"/>
        <v>0</v>
      </c>
      <c r="I45" s="12">
        <f t="shared" si="3"/>
        <v>0</v>
      </c>
      <c r="J45" s="13">
        <f t="shared" si="4"/>
        <v>0</v>
      </c>
      <c r="K45" s="81">
        <f t="shared" si="7"/>
        <v>0</v>
      </c>
      <c r="L45" s="82"/>
      <c r="N45" s="1">
        <f t="shared" si="5"/>
        <v>1</v>
      </c>
      <c r="P45" s="1" t="str">
        <f t="array" ref="P45">IFERROR(INDEX(Цвет,SMALL(IF(IF($N45=КодЦвета,1=1,1=КодЦвета),ROW(Цвет)-1,""),COLUMN()-15)),"")</f>
        <v>Белый                           2500</v>
      </c>
      <c r="Q45" s="1" t="str">
        <f t="array" ref="Q45">IFERROR(INDEX(Цвет,SMALL(IF(IF($N45=КодЦвета,1=1,1=КодЦвета),ROW(Цвет)-1,""),COLUMN()-15)),"")</f>
        <v>Желтый                        2507</v>
      </c>
      <c r="R45" s="1" t="str">
        <f t="array" ref="R45">IFERROR(INDEX(Цвет,SMALL(IF(IF($N45=КодЦвета,1=1,1=КодЦвета),ROW(Цвет)-1,""),COLUMN()-15)),"")</f>
        <v>Желтый                        2510</v>
      </c>
      <c r="S45" s="1" t="str">
        <f t="array" ref="S45">IFERROR(INDEX(Цвет,SMALL(IF(IF($N45=КодЦвета,1=1,1=КодЦвета),ROW(Цвет)-1,""),COLUMN()-15)),"")</f>
        <v>Оранжевый                  2515</v>
      </c>
      <c r="T45" s="1" t="str">
        <f t="array" ref="T45">IFERROR(INDEX(Цвет,SMALL(IF(IF($N45=КодЦвета,1=1,1=КодЦвета),ROW(Цвет)-1,""),COLUMN()-15)),"")</f>
        <v>Красный                       2520</v>
      </c>
      <c r="U45" s="1" t="str">
        <f t="array" ref="U45">IFERROR(INDEX(Цвет,SMALL(IF(IF($N45=КодЦвета,1=1,1=КодЦвета),ROW(Цвет)-1,""),COLUMN()-15)),"")</f>
        <v>Красный                       2522</v>
      </c>
      <c r="V45" s="1" t="str">
        <f t="array" ref="V45">IFERROR(INDEX(Цвет,SMALL(IF(IF($N45=КодЦвета,1=1,1=КодЦвета),ROW(Цвет)-1,""),COLUMN()-15)),"")</f>
        <v>Красный                       2523</v>
      </c>
      <c r="W45" s="1" t="str">
        <f t="array" ref="W45">IFERROR(INDEX(Цвет,SMALL(IF(IF($N45=КодЦвета,1=1,1=КодЦвета),ROW(Цвет)-1,""),COLUMN()-15)),"")</f>
        <v>Коричневый                 2535</v>
      </c>
      <c r="X45" s="1" t="str">
        <f t="array" ref="X45">IFERROR(INDEX(Цвет,SMALL(IF(IF($N45=КодЦвета,1=1,1=КодЦвета),ROW(Цвет)-1,""),COLUMN()-15)),"")</f>
        <v>Бежевый                       2545</v>
      </c>
      <c r="Y45" s="1" t="str">
        <f t="array" ref="Y45">IFERROR(INDEX(Цвет,SMALL(IF(IF($N45=КодЦвета,1=1,1=КодЦвета),ROW(Цвет)-1,""),COLUMN()-15)),"")</f>
        <v>Коричневый                 2557</v>
      </c>
      <c r="Z45" s="1" t="str">
        <f t="array" ref="Z45">IFERROR(INDEX(Цвет,SMALL(IF(IF($N45=КодЦвета,1=1,1=КодЦвета),ROW(Цвет)-1,""),COLUMN()-15)),"")</f>
        <v>Бежевый                       2561</v>
      </c>
      <c r="AA45" s="1" t="str">
        <f t="array" ref="AA45">IFERROR(INDEX(Цвет,SMALL(IF(IF($N45=КодЦвета,1=1,1=КодЦвета),ROW(Цвет)-1,""),COLUMN()-15)),"")</f>
        <v>Бирюзовый                   2580</v>
      </c>
      <c r="AB45" s="1" t="str">
        <f t="array" ref="AB45">IFERROR(INDEX(Цвет,SMALL(IF(IF($N45=КодЦвета,1=1,1=КодЦвета),ROW(Цвет)-1,""),COLUMN()-15)),"")</f>
        <v>Хаки                              2590</v>
      </c>
      <c r="AC45" s="1" t="str">
        <f t="array" ref="AC45">IFERROR(INDEX(Цвет,SMALL(IF(IF($N45=КодЦвета,1=1,1=КодЦвета),ROW(Цвет)-1,""),COLUMN()-15)),"")</f>
        <v>Коричневый                 2610</v>
      </c>
      <c r="AD45" s="1" t="str">
        <f t="array" ref="AD45">IFERROR(INDEX(Цвет,SMALL(IF(IF($N45=КодЦвета,1=1,1=КодЦвета),ROW(Цвет)-1,""),COLUMN()-15)),"")</f>
        <v>Розовый                        2612</v>
      </c>
      <c r="AE45" s="1" t="str">
        <f t="array" ref="AE45">IFERROR(INDEX(Цвет,SMALL(IF(IF($N45=КодЦвета,1=1,1=КодЦвета),ROW(Цвет)-1,""),COLUMN()-15)),"")</f>
        <v>Розовый                        2615</v>
      </c>
      <c r="AF45" s="1" t="str">
        <f t="array" ref="AF45">IFERROR(INDEX(Цвет,SMALL(IF(IF($N45=КодЦвета,1=1,1=КодЦвета),ROW(Цвет)-1,""),COLUMN()-15)),"")</f>
        <v>Бордовый                     2622</v>
      </c>
      <c r="AG45" s="1" t="str">
        <f t="array" ref="AG45">IFERROR(INDEX(Цвет,SMALL(IF(IF($N45=КодЦвета,1=1,1=КодЦвета),ROW(Цвет)-1,""),COLUMN()-15)),"")</f>
        <v>Бордовый                     2625</v>
      </c>
      <c r="AH45" s="1" t="str">
        <f t="array" ref="AH45">IFERROR(INDEX(Цвет,SMALL(IF(IF($N45=КодЦвета,1=1,1=КодЦвета),ROW(Цвет)-1,""),COLUMN()-15)),"")</f>
        <v>Бордовый                     2627</v>
      </c>
      <c r="AI45" s="1" t="str">
        <f t="array" ref="AI45">IFERROR(INDEX(Цвет,SMALL(IF(IF($N45=КодЦвета,1=1,1=КодЦвета),ROW(Цвет)-1,""),COLUMN()-15)),"")</f>
        <v>Сиреневый                   2642</v>
      </c>
      <c r="AJ45" s="1" t="str">
        <f t="array" ref="AJ45">IFERROR(INDEX(Цвет,SMALL(IF(IF($N45=КодЦвета,1=1,1=КодЦвета),ROW(Цвет)-1,""),COLUMN()-15)),"")</f>
        <v>Сиреневый                   2645</v>
      </c>
      <c r="AK45" s="1" t="str">
        <f t="array" ref="AK45">IFERROR(INDEX(Цвет,SMALL(IF(IF($N45=КодЦвета,1=1,1=КодЦвета),ROW(Цвет)-1,""),COLUMN()-15)),"")</f>
        <v>Серо-голубой               2655</v>
      </c>
      <c r="AL45" s="1" t="str">
        <f t="array" ref="AL45">IFERROR(INDEX(Цвет,SMALL(IF(IF($N45=КодЦвета,1=1,1=КодЦвета),ROW(Цвет)-1,""),COLUMN()-15)),"")</f>
        <v xml:space="preserve">Светло голубой           2655  </v>
      </c>
      <c r="AM45" s="1" t="str">
        <f t="array" ref="AM45">IFERROR(INDEX(Цвет,SMALL(IF(IF($N45=КодЦвета,1=1,1=КодЦвета),ROW(Цвет)-1,""),COLUMN()-15)),"")</f>
        <v>Голубой                        2657</v>
      </c>
      <c r="AN45" s="1" t="str">
        <f t="array" ref="AN45">IFERROR(INDEX(Цвет,SMALL(IF(IF($N45=КодЦвета,1=1,1=КодЦвета),ROW(Цвет)-1,""),COLUMN()-15)),"")</f>
        <v>Светло - Серый            2675</v>
      </c>
      <c r="AO45" s="1" t="str">
        <f t="array" ref="AO45">IFERROR(INDEX(Цвет,SMALL(IF(IF($N45=КодЦвета,1=1,1=КодЦвета),ROW(Цвет)-1,""),COLUMN()-15)),"")</f>
        <v>Серый                            2677</v>
      </c>
      <c r="AP45" s="1" t="str">
        <f t="array" ref="AP45">IFERROR(INDEX(Цвет,SMALL(IF(IF($N45=КодЦвета,1=1,1=КодЦвета),ROW(Цвет)-1,""),COLUMN()-15)),"")</f>
        <v>Темно  - Серый             2682</v>
      </c>
      <c r="AQ45" s="1" t="str">
        <f t="array" ref="AQ45">IFERROR(INDEX(Цвет,SMALL(IF(IF($N45=КодЦвета,1=1,1=КодЦвета),ROW(Цвет)-1,""),COLUMN()-15)),"")</f>
        <v xml:space="preserve">Чернильно - синий       2779   </v>
      </c>
      <c r="AR45" s="1" t="str">
        <f t="array" ref="AR45">IFERROR(INDEX(Цвет,SMALL(IF(IF($N45=КодЦвета,1=1,1=КодЦвета),ROW(Цвет)-1,""),COLUMN()-15)),"")</f>
        <v>Чер. - син.       2799 + 2779</v>
      </c>
      <c r="AS45" s="1" t="str">
        <f t="array" ref="AS45">IFERROR(INDEX(Цвет,SMALL(IF(IF($N45=КодЦвета,1=1,1=КодЦвета),ROW(Цвет)-1,""),COLUMN()-15)),"")</f>
        <v>Синий                           2784</v>
      </c>
      <c r="AT45" s="1" t="str">
        <f t="array" ref="AT45">IFERROR(INDEX(Цвет,SMALL(IF(IF($N45=КодЦвета,1=1,1=КодЦвета),ROW(Цвет)-1,""),COLUMN()-15)),"")</f>
        <v/>
      </c>
      <c r="AU45" s="1" t="str">
        <f t="array" ref="AU45">IFERROR(INDEX(Цвет,SMALL(IF(IF($N45=КодЦвета,1=1,1=КодЦвета),ROW(Цвет)-1,""),COLUMN()-15)),"")</f>
        <v/>
      </c>
      <c r="AV45" s="1" t="str">
        <f t="array" ref="AV45">IFERROR(INDEX(Цвет,SMALL(IF(IF($N45=КодЦвета,1=1,1=КодЦвета),ROW(Цвет)-1,""),COLUMN()-15)),"")</f>
        <v/>
      </c>
      <c r="AW45" s="1" t="str">
        <f t="array" ref="AW45">IFERROR(INDEX(Цвет,SMALL(IF(IF($N45=КодЦвета,1=1,1=КодЦвета),ROW(Цвет)-1,""),COLUMN()-15)),"")</f>
        <v/>
      </c>
      <c r="AX45" s="1" t="str">
        <f t="array" ref="AX45">IFERROR(INDEX(Цвет,SMALL(IF(IF($N45=КодЦвета,1=1,1=КодЦвета),ROW(Цвет)-1,""),COLUMN()-15)),"")</f>
        <v/>
      </c>
      <c r="AY45" s="1" t="str">
        <f t="array" ref="AY45">IFERROR(INDEX(Цвет,SMALL(IF(IF($N45=КодЦвета,1=1,1=КодЦвета),ROW(Цвет)-1,""),COLUMN()-15)),"")</f>
        <v/>
      </c>
      <c r="AZ45" s="1" t="str">
        <f t="array" ref="AZ45">IFERROR(INDEX(Цвет,SMALL(IF(IF($N45=КодЦвета,1=1,1=КодЦвета),ROW(Цвет)-1,""),COLUMN()-15)),"")</f>
        <v/>
      </c>
      <c r="BA45" s="1" t="str">
        <f t="array" ref="BA45">IFERROR(INDEX(Цвет,SMALL(IF(IF($N45=КодЦвета,1=1,1=КодЦвета),ROW(Цвет)-1,""),COLUMN()-15)),"")</f>
        <v/>
      </c>
      <c r="BB45" s="1" t="str">
        <f t="array" ref="BB45">IFERROR(INDEX(Цвет,SMALL(IF(IF($N45=КодЦвета,1=1,1=КодЦвета),ROW(Цвет)-1,""),COLUMN()-15)),"")</f>
        <v/>
      </c>
      <c r="BC45" s="1" t="str">
        <f t="array" ref="BC45">IFERROR(INDEX(Цвет,SMALL(IF(IF($N45=КодЦвета,1=1,1=КодЦвета),ROW(Цвет)-1,""),COLUMN()-15)),"")</f>
        <v/>
      </c>
      <c r="BD45" s="1" t="str">
        <f t="array" ref="BD45">IFERROR(INDEX(Цвет,SMALL(IF(IF($N45=КодЦвета,1=1,1=КодЦвета),ROW(Цвет)-1,""),COLUMN()-15)),"")</f>
        <v/>
      </c>
      <c r="BE45" s="1" t="str">
        <f t="array" ref="BE45">IFERROR(INDEX(Цвет,SMALL(IF(IF($N45=КодЦвета,1=1,1=КодЦвета),ROW(Цвет)-1,""),COLUMN()-15)),"")</f>
        <v/>
      </c>
      <c r="BF45" s="1" t="str">
        <f t="array" ref="BF45">IFERROR(INDEX(Цвет,SMALL(IF(IF($N45=КодЦвета,1=1,1=КодЦвета),ROW(Цвет)-1,""),COLUMN()-15)),"")</f>
        <v/>
      </c>
      <c r="BG45" s="1" t="str">
        <f t="array" ref="BG45">IFERROR(INDEX(Цвет,SMALL(IF(IF($N45=КодЦвета,1=1,1=КодЦвета),ROW(Цвет)-1,""),COLUMN()-15)),"")</f>
        <v/>
      </c>
      <c r="BH45" s="1" t="str">
        <f t="array" ref="BH45">IFERROR(INDEX(Цвет,SMALL(IF(IF($N45=КодЦвета,1=1,1=КодЦвета),ROW(Цвет)-1,""),COLUMN()-15)),"")</f>
        <v/>
      </c>
      <c r="BI45" s="1" t="str">
        <f t="array" ref="BI45">IFERROR(INDEX(Цвет,SMALL(IF(IF($N45=КодЦвета,1=1,1=КодЦвета),ROW(Цвет)-1,""),COLUMN()-15)),"")</f>
        <v/>
      </c>
      <c r="BJ45" s="1" t="str">
        <f t="array" ref="BJ45">IFERROR(INDEX(Цвет,SMALL(IF(IF($N45=КодЦвета,1=1,1=КодЦвета),ROW(Цвет)-1,""),COLUMN()-15)),"")</f>
        <v/>
      </c>
      <c r="BK45" s="1" t="str">
        <f t="array" ref="BK45">IFERROR(INDEX(Цвет,SMALL(IF(IF($N45=КодЦвета,1=1,1=КодЦвета),ROW(Цвет)-1,""),COLUMN()-15)),"")</f>
        <v/>
      </c>
      <c r="BL45" s="1" t="str">
        <f t="array" ref="BL45">IFERROR(INDEX(Цвет,SMALL(IF(IF($N45=КодЦвета,1=1,1=КодЦвета),ROW(Цвет)-1,""),COLUMN()-15)),"")</f>
        <v/>
      </c>
      <c r="BM45" s="1" t="str">
        <f t="array" ref="BM45">IFERROR(INDEX(Цвет,SMALL(IF(IF($N45=КодЦвета,1=1,1=КодЦвета),ROW(Цвет)-1,""),COLUMN()-15)),"")</f>
        <v/>
      </c>
    </row>
    <row r="46" spans="1:65" x14ac:dyDescent="0.25">
      <c r="A46" s="51">
        <v>29</v>
      </c>
      <c r="B46" s="7"/>
      <c r="C46" s="4"/>
      <c r="D46" s="8"/>
      <c r="E46" s="9">
        <f t="shared" si="10"/>
        <v>0</v>
      </c>
      <c r="F46" s="20"/>
      <c r="G46" s="12">
        <f t="shared" si="1"/>
        <v>0</v>
      </c>
      <c r="H46" s="12">
        <f t="shared" si="2"/>
        <v>0</v>
      </c>
      <c r="I46" s="12">
        <f t="shared" si="3"/>
        <v>0</v>
      </c>
      <c r="J46" s="13">
        <f t="shared" si="4"/>
        <v>0</v>
      </c>
      <c r="K46" s="81">
        <f t="shared" si="7"/>
        <v>0</v>
      </c>
      <c r="L46" s="82"/>
      <c r="N46" s="1">
        <f t="shared" si="5"/>
        <v>1</v>
      </c>
      <c r="P46" s="1" t="str">
        <f t="array" ref="P46">IFERROR(INDEX(Цвет,SMALL(IF(IF($N46=КодЦвета,1=1,1=КодЦвета),ROW(Цвет)-1,""),COLUMN()-15)),"")</f>
        <v>Белый                           2500</v>
      </c>
      <c r="Q46" s="1" t="str">
        <f t="array" ref="Q46">IFERROR(INDEX(Цвет,SMALL(IF(IF($N46=КодЦвета,1=1,1=КодЦвета),ROW(Цвет)-1,""),COLUMN()-15)),"")</f>
        <v>Желтый                        2507</v>
      </c>
      <c r="R46" s="1" t="str">
        <f t="array" ref="R46">IFERROR(INDEX(Цвет,SMALL(IF(IF($N46=КодЦвета,1=1,1=КодЦвета),ROW(Цвет)-1,""),COLUMN()-15)),"")</f>
        <v>Желтый                        2510</v>
      </c>
      <c r="S46" s="1" t="str">
        <f t="array" ref="S46">IFERROR(INDEX(Цвет,SMALL(IF(IF($N46=КодЦвета,1=1,1=КодЦвета),ROW(Цвет)-1,""),COLUMN()-15)),"")</f>
        <v>Оранжевый                  2515</v>
      </c>
      <c r="T46" s="1" t="str">
        <f t="array" ref="T46">IFERROR(INDEX(Цвет,SMALL(IF(IF($N46=КодЦвета,1=1,1=КодЦвета),ROW(Цвет)-1,""),COLUMN()-15)),"")</f>
        <v>Красный                       2520</v>
      </c>
      <c r="U46" s="1" t="str">
        <f t="array" ref="U46">IFERROR(INDEX(Цвет,SMALL(IF(IF($N46=КодЦвета,1=1,1=КодЦвета),ROW(Цвет)-1,""),COLUMN()-15)),"")</f>
        <v>Красный                       2522</v>
      </c>
      <c r="V46" s="1" t="str">
        <f t="array" ref="V46">IFERROR(INDEX(Цвет,SMALL(IF(IF($N46=КодЦвета,1=1,1=КодЦвета),ROW(Цвет)-1,""),COLUMN()-15)),"")</f>
        <v>Красный                       2523</v>
      </c>
      <c r="W46" s="1" t="str">
        <f t="array" ref="W46">IFERROR(INDEX(Цвет,SMALL(IF(IF($N46=КодЦвета,1=1,1=КодЦвета),ROW(Цвет)-1,""),COLUMN()-15)),"")</f>
        <v>Коричневый                 2535</v>
      </c>
      <c r="X46" s="1" t="str">
        <f t="array" ref="X46">IFERROR(INDEX(Цвет,SMALL(IF(IF($N46=КодЦвета,1=1,1=КодЦвета),ROW(Цвет)-1,""),COLUMN()-15)),"")</f>
        <v>Бежевый                       2545</v>
      </c>
      <c r="Y46" s="1" t="str">
        <f t="array" ref="Y46">IFERROR(INDEX(Цвет,SMALL(IF(IF($N46=КодЦвета,1=1,1=КодЦвета),ROW(Цвет)-1,""),COLUMN()-15)),"")</f>
        <v>Коричневый                 2557</v>
      </c>
      <c r="Z46" s="1" t="str">
        <f t="array" ref="Z46">IFERROR(INDEX(Цвет,SMALL(IF(IF($N46=КодЦвета,1=1,1=КодЦвета),ROW(Цвет)-1,""),COLUMN()-15)),"")</f>
        <v>Бежевый                       2561</v>
      </c>
      <c r="AA46" s="1" t="str">
        <f t="array" ref="AA46">IFERROR(INDEX(Цвет,SMALL(IF(IF($N46=КодЦвета,1=1,1=КодЦвета),ROW(Цвет)-1,""),COLUMN()-15)),"")</f>
        <v>Бирюзовый                   2580</v>
      </c>
      <c r="AB46" s="1" t="str">
        <f t="array" ref="AB46">IFERROR(INDEX(Цвет,SMALL(IF(IF($N46=КодЦвета,1=1,1=КодЦвета),ROW(Цвет)-1,""),COLUMN()-15)),"")</f>
        <v>Хаки                              2590</v>
      </c>
      <c r="AC46" s="1" t="str">
        <f t="array" ref="AC46">IFERROR(INDEX(Цвет,SMALL(IF(IF($N46=КодЦвета,1=1,1=КодЦвета),ROW(Цвет)-1,""),COLUMN()-15)),"")</f>
        <v>Коричневый                 2610</v>
      </c>
      <c r="AD46" s="1" t="str">
        <f t="array" ref="AD46">IFERROR(INDEX(Цвет,SMALL(IF(IF($N46=КодЦвета,1=1,1=КодЦвета),ROW(Цвет)-1,""),COLUMN()-15)),"")</f>
        <v>Розовый                        2612</v>
      </c>
      <c r="AE46" s="1" t="str">
        <f t="array" ref="AE46">IFERROR(INDEX(Цвет,SMALL(IF(IF($N46=КодЦвета,1=1,1=КодЦвета),ROW(Цвет)-1,""),COLUMN()-15)),"")</f>
        <v>Розовый                        2615</v>
      </c>
      <c r="AF46" s="1" t="str">
        <f t="array" ref="AF46">IFERROR(INDEX(Цвет,SMALL(IF(IF($N46=КодЦвета,1=1,1=КодЦвета),ROW(Цвет)-1,""),COLUMN()-15)),"")</f>
        <v>Бордовый                     2622</v>
      </c>
      <c r="AG46" s="1" t="str">
        <f t="array" ref="AG46">IFERROR(INDEX(Цвет,SMALL(IF(IF($N46=КодЦвета,1=1,1=КодЦвета),ROW(Цвет)-1,""),COLUMN()-15)),"")</f>
        <v>Бордовый                     2625</v>
      </c>
      <c r="AH46" s="1" t="str">
        <f t="array" ref="AH46">IFERROR(INDEX(Цвет,SMALL(IF(IF($N46=КодЦвета,1=1,1=КодЦвета),ROW(Цвет)-1,""),COLUMN()-15)),"")</f>
        <v>Бордовый                     2627</v>
      </c>
      <c r="AI46" s="1" t="str">
        <f t="array" ref="AI46">IFERROR(INDEX(Цвет,SMALL(IF(IF($N46=КодЦвета,1=1,1=КодЦвета),ROW(Цвет)-1,""),COLUMN()-15)),"")</f>
        <v>Сиреневый                   2642</v>
      </c>
      <c r="AJ46" s="1" t="str">
        <f t="array" ref="AJ46">IFERROR(INDEX(Цвет,SMALL(IF(IF($N46=КодЦвета,1=1,1=КодЦвета),ROW(Цвет)-1,""),COLUMN()-15)),"")</f>
        <v>Сиреневый                   2645</v>
      </c>
      <c r="AK46" s="1" t="str">
        <f t="array" ref="AK46">IFERROR(INDEX(Цвет,SMALL(IF(IF($N46=КодЦвета,1=1,1=КодЦвета),ROW(Цвет)-1,""),COLUMN()-15)),"")</f>
        <v>Серо-голубой               2655</v>
      </c>
      <c r="AL46" s="1" t="str">
        <f t="array" ref="AL46">IFERROR(INDEX(Цвет,SMALL(IF(IF($N46=КодЦвета,1=1,1=КодЦвета),ROW(Цвет)-1,""),COLUMN()-15)),"")</f>
        <v xml:space="preserve">Светло голубой           2655  </v>
      </c>
      <c r="AM46" s="1" t="str">
        <f t="array" ref="AM46">IFERROR(INDEX(Цвет,SMALL(IF(IF($N46=КодЦвета,1=1,1=КодЦвета),ROW(Цвет)-1,""),COLUMN()-15)),"")</f>
        <v>Голубой                        2657</v>
      </c>
      <c r="AN46" s="1" t="str">
        <f t="array" ref="AN46">IFERROR(INDEX(Цвет,SMALL(IF(IF($N46=КодЦвета,1=1,1=КодЦвета),ROW(Цвет)-1,""),COLUMN()-15)),"")</f>
        <v>Светло - Серый            2675</v>
      </c>
      <c r="AO46" s="1" t="str">
        <f t="array" ref="AO46">IFERROR(INDEX(Цвет,SMALL(IF(IF($N46=КодЦвета,1=1,1=КодЦвета),ROW(Цвет)-1,""),COLUMN()-15)),"")</f>
        <v>Серый                            2677</v>
      </c>
      <c r="AP46" s="1" t="str">
        <f t="array" ref="AP46">IFERROR(INDEX(Цвет,SMALL(IF(IF($N46=КодЦвета,1=1,1=КодЦвета),ROW(Цвет)-1,""),COLUMN()-15)),"")</f>
        <v>Темно  - Серый             2682</v>
      </c>
      <c r="AQ46" s="1" t="str">
        <f t="array" ref="AQ46">IFERROR(INDEX(Цвет,SMALL(IF(IF($N46=КодЦвета,1=1,1=КодЦвета),ROW(Цвет)-1,""),COLUMN()-15)),"")</f>
        <v xml:space="preserve">Чернильно - синий       2779   </v>
      </c>
      <c r="AR46" s="1" t="str">
        <f t="array" ref="AR46">IFERROR(INDEX(Цвет,SMALL(IF(IF($N46=КодЦвета,1=1,1=КодЦвета),ROW(Цвет)-1,""),COLUMN()-15)),"")</f>
        <v>Чер. - син.       2799 + 2779</v>
      </c>
      <c r="AS46" s="1" t="str">
        <f t="array" ref="AS46">IFERROR(INDEX(Цвет,SMALL(IF(IF($N46=КодЦвета,1=1,1=КодЦвета),ROW(Цвет)-1,""),COLUMN()-15)),"")</f>
        <v>Синий                           2784</v>
      </c>
      <c r="AT46" s="1" t="str">
        <f t="array" ref="AT46">IFERROR(INDEX(Цвет,SMALL(IF(IF($N46=КодЦвета,1=1,1=КодЦвета),ROW(Цвет)-1,""),COLUMN()-15)),"")</f>
        <v/>
      </c>
      <c r="AU46" s="1" t="str">
        <f t="array" ref="AU46">IFERROR(INDEX(Цвет,SMALL(IF(IF($N46=КодЦвета,1=1,1=КодЦвета),ROW(Цвет)-1,""),COLUMN()-15)),"")</f>
        <v/>
      </c>
      <c r="AV46" s="1" t="str">
        <f t="array" ref="AV46">IFERROR(INDEX(Цвет,SMALL(IF(IF($N46=КодЦвета,1=1,1=КодЦвета),ROW(Цвет)-1,""),COLUMN()-15)),"")</f>
        <v/>
      </c>
      <c r="AW46" s="1" t="str">
        <f t="array" ref="AW46">IFERROR(INDEX(Цвет,SMALL(IF(IF($N46=КодЦвета,1=1,1=КодЦвета),ROW(Цвет)-1,""),COLUMN()-15)),"")</f>
        <v/>
      </c>
      <c r="AX46" s="1" t="str">
        <f t="array" ref="AX46">IFERROR(INDEX(Цвет,SMALL(IF(IF($N46=КодЦвета,1=1,1=КодЦвета),ROW(Цвет)-1,""),COLUMN()-15)),"")</f>
        <v/>
      </c>
      <c r="AY46" s="1" t="str">
        <f t="array" ref="AY46">IFERROR(INDEX(Цвет,SMALL(IF(IF($N46=КодЦвета,1=1,1=КодЦвета),ROW(Цвет)-1,""),COLUMN()-15)),"")</f>
        <v/>
      </c>
      <c r="AZ46" s="1" t="str">
        <f t="array" ref="AZ46">IFERROR(INDEX(Цвет,SMALL(IF(IF($N46=КодЦвета,1=1,1=КодЦвета),ROW(Цвет)-1,""),COLUMN()-15)),"")</f>
        <v/>
      </c>
      <c r="BA46" s="1" t="str">
        <f t="array" ref="BA46">IFERROR(INDEX(Цвет,SMALL(IF(IF($N46=КодЦвета,1=1,1=КодЦвета),ROW(Цвет)-1,""),COLUMN()-15)),"")</f>
        <v/>
      </c>
      <c r="BB46" s="1" t="str">
        <f t="array" ref="BB46">IFERROR(INDEX(Цвет,SMALL(IF(IF($N46=КодЦвета,1=1,1=КодЦвета),ROW(Цвет)-1,""),COLUMN()-15)),"")</f>
        <v/>
      </c>
      <c r="BC46" s="1" t="str">
        <f t="array" ref="BC46">IFERROR(INDEX(Цвет,SMALL(IF(IF($N46=КодЦвета,1=1,1=КодЦвета),ROW(Цвет)-1,""),COLUMN()-15)),"")</f>
        <v/>
      </c>
      <c r="BD46" s="1" t="str">
        <f t="array" ref="BD46">IFERROR(INDEX(Цвет,SMALL(IF(IF($N46=КодЦвета,1=1,1=КодЦвета),ROW(Цвет)-1,""),COLUMN()-15)),"")</f>
        <v/>
      </c>
      <c r="BE46" s="1" t="str">
        <f t="array" ref="BE46">IFERROR(INDEX(Цвет,SMALL(IF(IF($N46=КодЦвета,1=1,1=КодЦвета),ROW(Цвет)-1,""),COLUMN()-15)),"")</f>
        <v/>
      </c>
      <c r="BF46" s="1" t="str">
        <f t="array" ref="BF46">IFERROR(INDEX(Цвет,SMALL(IF(IF($N46=КодЦвета,1=1,1=КодЦвета),ROW(Цвет)-1,""),COLUMN()-15)),"")</f>
        <v/>
      </c>
      <c r="BG46" s="1" t="str">
        <f t="array" ref="BG46">IFERROR(INDEX(Цвет,SMALL(IF(IF($N46=КодЦвета,1=1,1=КодЦвета),ROW(Цвет)-1,""),COLUMN()-15)),"")</f>
        <v/>
      </c>
      <c r="BH46" s="1" t="str">
        <f t="array" ref="BH46">IFERROR(INDEX(Цвет,SMALL(IF(IF($N46=КодЦвета,1=1,1=КодЦвета),ROW(Цвет)-1,""),COLUMN()-15)),"")</f>
        <v/>
      </c>
      <c r="BI46" s="1" t="str">
        <f t="array" ref="BI46">IFERROR(INDEX(Цвет,SMALL(IF(IF($N46=КодЦвета,1=1,1=КодЦвета),ROW(Цвет)-1,""),COLUMN()-15)),"")</f>
        <v/>
      </c>
      <c r="BJ46" s="1" t="str">
        <f t="array" ref="BJ46">IFERROR(INDEX(Цвет,SMALL(IF(IF($N46=КодЦвета,1=1,1=КодЦвета),ROW(Цвет)-1,""),COLUMN()-15)),"")</f>
        <v/>
      </c>
      <c r="BK46" s="1" t="str">
        <f t="array" ref="BK46">IFERROR(INDEX(Цвет,SMALL(IF(IF($N46=КодЦвета,1=1,1=КодЦвета),ROW(Цвет)-1,""),COLUMN()-15)),"")</f>
        <v/>
      </c>
      <c r="BL46" s="1" t="str">
        <f t="array" ref="BL46">IFERROR(INDEX(Цвет,SMALL(IF(IF($N46=КодЦвета,1=1,1=КодЦвета),ROW(Цвет)-1,""),COLUMN()-15)),"")</f>
        <v/>
      </c>
      <c r="BM46" s="1" t="str">
        <f t="array" ref="BM46">IFERROR(INDEX(Цвет,SMALL(IF(IF($N46=КодЦвета,1=1,1=КодЦвета),ROW(Цвет)-1,""),COLUMN()-15)),"")</f>
        <v/>
      </c>
    </row>
    <row r="47" spans="1:65" ht="15.75" thickBot="1" x14ac:dyDescent="0.3">
      <c r="A47" s="51">
        <v>30</v>
      </c>
      <c r="B47" s="7"/>
      <c r="C47" s="4"/>
      <c r="D47" s="8"/>
      <c r="E47" s="10">
        <f t="shared" si="6"/>
        <v>0</v>
      </c>
      <c r="F47" s="20"/>
      <c r="G47" s="12">
        <f t="shared" si="1"/>
        <v>0</v>
      </c>
      <c r="H47" s="12">
        <f t="shared" si="2"/>
        <v>0</v>
      </c>
      <c r="I47" s="12">
        <f t="shared" si="3"/>
        <v>0</v>
      </c>
      <c r="J47" s="13">
        <f t="shared" si="4"/>
        <v>0</v>
      </c>
      <c r="K47" s="81">
        <f t="shared" si="7"/>
        <v>0</v>
      </c>
      <c r="L47" s="82"/>
      <c r="N47" s="1">
        <f t="shared" si="5"/>
        <v>1</v>
      </c>
      <c r="P47" s="1" t="str">
        <f t="array" ref="P47">IFERROR(INDEX(Цвет,SMALL(IF(IF($N47=КодЦвета,1=1,1=КодЦвета),ROW(Цвет)-1,""),COLUMN()-15)),"")</f>
        <v>Белый                           2500</v>
      </c>
      <c r="Q47" s="1" t="str">
        <f t="array" ref="Q47">IFERROR(INDEX(Цвет,SMALL(IF(IF($N47=КодЦвета,1=1,1=КодЦвета),ROW(Цвет)-1,""),COLUMN()-15)),"")</f>
        <v>Желтый                        2507</v>
      </c>
      <c r="R47" s="1" t="str">
        <f t="array" ref="R47">IFERROR(INDEX(Цвет,SMALL(IF(IF($N47=КодЦвета,1=1,1=КодЦвета),ROW(Цвет)-1,""),COLUMN()-15)),"")</f>
        <v>Желтый                        2510</v>
      </c>
      <c r="S47" s="1" t="str">
        <f t="array" ref="S47">IFERROR(INDEX(Цвет,SMALL(IF(IF($N47=КодЦвета,1=1,1=КодЦвета),ROW(Цвет)-1,""),COLUMN()-15)),"")</f>
        <v>Оранжевый                  2515</v>
      </c>
      <c r="T47" s="1" t="str">
        <f t="array" ref="T47">IFERROR(INDEX(Цвет,SMALL(IF(IF($N47=КодЦвета,1=1,1=КодЦвета),ROW(Цвет)-1,""),COLUMN()-15)),"")</f>
        <v>Красный                       2520</v>
      </c>
      <c r="U47" s="1" t="str">
        <f t="array" ref="U47">IFERROR(INDEX(Цвет,SMALL(IF(IF($N47=КодЦвета,1=1,1=КодЦвета),ROW(Цвет)-1,""),COLUMN()-15)),"")</f>
        <v>Красный                       2522</v>
      </c>
      <c r="V47" s="1" t="str">
        <f t="array" ref="V47">IFERROR(INDEX(Цвет,SMALL(IF(IF($N47=КодЦвета,1=1,1=КодЦвета),ROW(Цвет)-1,""),COLUMN()-15)),"")</f>
        <v>Красный                       2523</v>
      </c>
      <c r="W47" s="1" t="str">
        <f t="array" ref="W47">IFERROR(INDEX(Цвет,SMALL(IF(IF($N47=КодЦвета,1=1,1=КодЦвета),ROW(Цвет)-1,""),COLUMN()-15)),"")</f>
        <v>Коричневый                 2535</v>
      </c>
      <c r="X47" s="1" t="str">
        <f t="array" ref="X47">IFERROR(INDEX(Цвет,SMALL(IF(IF($N47=КодЦвета,1=1,1=КодЦвета),ROW(Цвет)-1,""),COLUMN()-15)),"")</f>
        <v>Бежевый                       2545</v>
      </c>
      <c r="Y47" s="1" t="str">
        <f t="array" ref="Y47">IFERROR(INDEX(Цвет,SMALL(IF(IF($N47=КодЦвета,1=1,1=КодЦвета),ROW(Цвет)-1,""),COLUMN()-15)),"")</f>
        <v>Коричневый                 2557</v>
      </c>
      <c r="Z47" s="1" t="str">
        <f t="array" ref="Z47">IFERROR(INDEX(Цвет,SMALL(IF(IF($N47=КодЦвета,1=1,1=КодЦвета),ROW(Цвет)-1,""),COLUMN()-15)),"")</f>
        <v>Бежевый                       2561</v>
      </c>
      <c r="AA47" s="1" t="str">
        <f t="array" ref="AA47">IFERROR(INDEX(Цвет,SMALL(IF(IF($N47=КодЦвета,1=1,1=КодЦвета),ROW(Цвет)-1,""),COLUMN()-15)),"")</f>
        <v>Бирюзовый                   2580</v>
      </c>
      <c r="AB47" s="1" t="str">
        <f t="array" ref="AB47">IFERROR(INDEX(Цвет,SMALL(IF(IF($N47=КодЦвета,1=1,1=КодЦвета),ROW(Цвет)-1,""),COLUMN()-15)),"")</f>
        <v>Хаки                              2590</v>
      </c>
      <c r="AC47" s="1" t="str">
        <f t="array" ref="AC47">IFERROR(INDEX(Цвет,SMALL(IF(IF($N47=КодЦвета,1=1,1=КодЦвета),ROW(Цвет)-1,""),COLUMN()-15)),"")</f>
        <v>Коричневый                 2610</v>
      </c>
      <c r="AD47" s="1" t="str">
        <f t="array" ref="AD47">IFERROR(INDEX(Цвет,SMALL(IF(IF($N47=КодЦвета,1=1,1=КодЦвета),ROW(Цвет)-1,""),COLUMN()-15)),"")</f>
        <v>Розовый                        2612</v>
      </c>
      <c r="AE47" s="1" t="str">
        <f t="array" ref="AE47">IFERROR(INDEX(Цвет,SMALL(IF(IF($N47=КодЦвета,1=1,1=КодЦвета),ROW(Цвет)-1,""),COLUMN()-15)),"")</f>
        <v>Розовый                        2615</v>
      </c>
      <c r="AF47" s="1" t="str">
        <f t="array" ref="AF47">IFERROR(INDEX(Цвет,SMALL(IF(IF($N47=КодЦвета,1=1,1=КодЦвета),ROW(Цвет)-1,""),COLUMN()-15)),"")</f>
        <v>Бордовый                     2622</v>
      </c>
      <c r="AG47" s="1" t="str">
        <f t="array" ref="AG47">IFERROR(INDEX(Цвет,SMALL(IF(IF($N47=КодЦвета,1=1,1=КодЦвета),ROW(Цвет)-1,""),COLUMN()-15)),"")</f>
        <v>Бордовый                     2625</v>
      </c>
      <c r="AH47" s="1" t="str">
        <f t="array" ref="AH47">IFERROR(INDEX(Цвет,SMALL(IF(IF($N47=КодЦвета,1=1,1=КодЦвета),ROW(Цвет)-1,""),COLUMN()-15)),"")</f>
        <v>Бордовый                     2627</v>
      </c>
      <c r="AI47" s="1" t="str">
        <f t="array" ref="AI47">IFERROR(INDEX(Цвет,SMALL(IF(IF($N47=КодЦвета,1=1,1=КодЦвета),ROW(Цвет)-1,""),COLUMN()-15)),"")</f>
        <v>Сиреневый                   2642</v>
      </c>
      <c r="AJ47" s="1" t="str">
        <f t="array" ref="AJ47">IFERROR(INDEX(Цвет,SMALL(IF(IF($N47=КодЦвета,1=1,1=КодЦвета),ROW(Цвет)-1,""),COLUMN()-15)),"")</f>
        <v>Сиреневый                   2645</v>
      </c>
      <c r="AK47" s="1" t="str">
        <f t="array" ref="AK47">IFERROR(INDEX(Цвет,SMALL(IF(IF($N47=КодЦвета,1=1,1=КодЦвета),ROW(Цвет)-1,""),COLUMN()-15)),"")</f>
        <v>Серо-голубой               2655</v>
      </c>
      <c r="AL47" s="1" t="str">
        <f t="array" ref="AL47">IFERROR(INDEX(Цвет,SMALL(IF(IF($N47=КодЦвета,1=1,1=КодЦвета),ROW(Цвет)-1,""),COLUMN()-15)),"")</f>
        <v xml:space="preserve">Светло голубой           2655  </v>
      </c>
      <c r="AM47" s="1" t="str">
        <f t="array" ref="AM47">IFERROR(INDEX(Цвет,SMALL(IF(IF($N47=КодЦвета,1=1,1=КодЦвета),ROW(Цвет)-1,""),COLUMN()-15)),"")</f>
        <v>Голубой                        2657</v>
      </c>
      <c r="AN47" s="1" t="str">
        <f t="array" ref="AN47">IFERROR(INDEX(Цвет,SMALL(IF(IF($N47=КодЦвета,1=1,1=КодЦвета),ROW(Цвет)-1,""),COLUMN()-15)),"")</f>
        <v>Светло - Серый            2675</v>
      </c>
      <c r="AO47" s="1" t="str">
        <f t="array" ref="AO47">IFERROR(INDEX(Цвет,SMALL(IF(IF($N47=КодЦвета,1=1,1=КодЦвета),ROW(Цвет)-1,""),COLUMN()-15)),"")</f>
        <v>Серый                            2677</v>
      </c>
      <c r="AP47" s="1" t="str">
        <f t="array" ref="AP47">IFERROR(INDEX(Цвет,SMALL(IF(IF($N47=КодЦвета,1=1,1=КодЦвета),ROW(Цвет)-1,""),COLUMN()-15)),"")</f>
        <v>Темно  - Серый             2682</v>
      </c>
      <c r="AQ47" s="1" t="str">
        <f t="array" ref="AQ47">IFERROR(INDEX(Цвет,SMALL(IF(IF($N47=КодЦвета,1=1,1=КодЦвета),ROW(Цвет)-1,""),COLUMN()-15)),"")</f>
        <v xml:space="preserve">Чернильно - синий       2779   </v>
      </c>
      <c r="AR47" s="1" t="str">
        <f t="array" ref="AR47">IFERROR(INDEX(Цвет,SMALL(IF(IF($N47=КодЦвета,1=1,1=КодЦвета),ROW(Цвет)-1,""),COLUMN()-15)),"")</f>
        <v>Чер. - син.       2799 + 2779</v>
      </c>
      <c r="AS47" s="1" t="str">
        <f t="array" ref="AS47">IFERROR(INDEX(Цвет,SMALL(IF(IF($N47=КодЦвета,1=1,1=КодЦвета),ROW(Цвет)-1,""),COLUMN()-15)),"")</f>
        <v>Синий                           2784</v>
      </c>
      <c r="AT47" s="1" t="str">
        <f t="array" ref="AT47">IFERROR(INDEX(Цвет,SMALL(IF(IF($N47=КодЦвета,1=1,1=КодЦвета),ROW(Цвет)-1,""),COLUMN()-15)),"")</f>
        <v/>
      </c>
      <c r="AU47" s="1" t="str">
        <f t="array" ref="AU47">IFERROR(INDEX(Цвет,SMALL(IF(IF($N47=КодЦвета,1=1,1=КодЦвета),ROW(Цвет)-1,""),COLUMN()-15)),"")</f>
        <v/>
      </c>
      <c r="AV47" s="1" t="str">
        <f t="array" ref="AV47">IFERROR(INDEX(Цвет,SMALL(IF(IF($N47=КодЦвета,1=1,1=КодЦвета),ROW(Цвет)-1,""),COLUMN()-15)),"")</f>
        <v/>
      </c>
      <c r="AW47" s="1" t="str">
        <f t="array" ref="AW47">IFERROR(INDEX(Цвет,SMALL(IF(IF($N47=КодЦвета,1=1,1=КодЦвета),ROW(Цвет)-1,""),COLUMN()-15)),"")</f>
        <v/>
      </c>
      <c r="AX47" s="1" t="str">
        <f t="array" ref="AX47">IFERROR(INDEX(Цвет,SMALL(IF(IF($N47=КодЦвета,1=1,1=КодЦвета),ROW(Цвет)-1,""),COLUMN()-15)),"")</f>
        <v/>
      </c>
      <c r="AY47" s="1" t="str">
        <f t="array" ref="AY47">IFERROR(INDEX(Цвет,SMALL(IF(IF($N47=КодЦвета,1=1,1=КодЦвета),ROW(Цвет)-1,""),COLUMN()-15)),"")</f>
        <v/>
      </c>
      <c r="AZ47" s="1" t="str">
        <f t="array" ref="AZ47">IFERROR(INDEX(Цвет,SMALL(IF(IF($N47=КодЦвета,1=1,1=КодЦвета),ROW(Цвет)-1,""),COLUMN()-15)),"")</f>
        <v/>
      </c>
      <c r="BA47" s="1" t="str">
        <f t="array" ref="BA47">IFERROR(INDEX(Цвет,SMALL(IF(IF($N47=КодЦвета,1=1,1=КодЦвета),ROW(Цвет)-1,""),COLUMN()-15)),"")</f>
        <v/>
      </c>
      <c r="BB47" s="1" t="str">
        <f t="array" ref="BB47">IFERROR(INDEX(Цвет,SMALL(IF(IF($N47=КодЦвета,1=1,1=КодЦвета),ROW(Цвет)-1,""),COLUMN()-15)),"")</f>
        <v/>
      </c>
      <c r="BC47" s="1" t="str">
        <f t="array" ref="BC47">IFERROR(INDEX(Цвет,SMALL(IF(IF($N47=КодЦвета,1=1,1=КодЦвета),ROW(Цвет)-1,""),COLUMN()-15)),"")</f>
        <v/>
      </c>
      <c r="BD47" s="1" t="str">
        <f t="array" ref="BD47">IFERROR(INDEX(Цвет,SMALL(IF(IF($N47=КодЦвета,1=1,1=КодЦвета),ROW(Цвет)-1,""),COLUMN()-15)),"")</f>
        <v/>
      </c>
      <c r="BE47" s="1" t="str">
        <f t="array" ref="BE47">IFERROR(INDEX(Цвет,SMALL(IF(IF($N47=КодЦвета,1=1,1=КодЦвета),ROW(Цвет)-1,""),COLUMN()-15)),"")</f>
        <v/>
      </c>
      <c r="BF47" s="1" t="str">
        <f t="array" ref="BF47">IFERROR(INDEX(Цвет,SMALL(IF(IF($N47=КодЦвета,1=1,1=КодЦвета),ROW(Цвет)-1,""),COLUMN()-15)),"")</f>
        <v/>
      </c>
      <c r="BG47" s="1" t="str">
        <f t="array" ref="BG47">IFERROR(INDEX(Цвет,SMALL(IF(IF($N47=КодЦвета,1=1,1=КодЦвета),ROW(Цвет)-1,""),COLUMN()-15)),"")</f>
        <v/>
      </c>
      <c r="BH47" s="1" t="str">
        <f t="array" ref="BH47">IFERROR(INDEX(Цвет,SMALL(IF(IF($N47=КодЦвета,1=1,1=КодЦвета),ROW(Цвет)-1,""),COLUMN()-15)),"")</f>
        <v/>
      </c>
      <c r="BI47" s="1" t="str">
        <f t="array" ref="BI47">IFERROR(INDEX(Цвет,SMALL(IF(IF($N47=КодЦвета,1=1,1=КодЦвета),ROW(Цвет)-1,""),COLUMN()-15)),"")</f>
        <v/>
      </c>
      <c r="BJ47" s="1" t="str">
        <f t="array" ref="BJ47">IFERROR(INDEX(Цвет,SMALL(IF(IF($N47=КодЦвета,1=1,1=КодЦвета),ROW(Цвет)-1,""),COLUMN()-15)),"")</f>
        <v/>
      </c>
      <c r="BK47" s="1" t="str">
        <f t="array" ref="BK47">IFERROR(INDEX(Цвет,SMALL(IF(IF($N47=КодЦвета,1=1,1=КодЦвета),ROW(Цвет)-1,""),COLUMN()-15)),"")</f>
        <v/>
      </c>
      <c r="BL47" s="1" t="str">
        <f t="array" ref="BL47">IFERROR(INDEX(Цвет,SMALL(IF(IF($N47=КодЦвета,1=1,1=КодЦвета),ROW(Цвет)-1,""),COLUMN()-15)),"")</f>
        <v/>
      </c>
      <c r="BM47" s="1" t="str">
        <f t="array" ref="BM47">IFERROR(INDEX(Цвет,SMALL(IF(IF($N47=КодЦвета,1=1,1=КодЦвета),ROW(Цвет)-1,""),COLUMN()-15)),"")</f>
        <v/>
      </c>
    </row>
    <row r="48" spans="1:65" ht="15.75" thickBot="1" x14ac:dyDescent="0.3">
      <c r="D48" s="55" t="s">
        <v>16</v>
      </c>
      <c r="E48" s="11">
        <f>SUM(E18:E47)</f>
        <v>0</v>
      </c>
      <c r="I48" s="55"/>
      <c r="J48" s="55" t="s">
        <v>17</v>
      </c>
      <c r="K48" s="90">
        <f>SUM(K18:L47)</f>
        <v>0</v>
      </c>
      <c r="L48" s="91"/>
      <c r="R48" s="1"/>
      <c r="U48" s="14"/>
    </row>
    <row r="49" spans="2:21" x14ac:dyDescent="0.25">
      <c r="B49" s="56" t="str">
        <f>IF(E48&gt;0,IF(E48&lt;101,"Так как общий метраж заказа до 100 м/п, стоимость 1-го м/п смотреть в прайсе по колонке №1",IF(E48&lt;501,"Так как общий метраж заказа от 101 до 500 м/п, стоимость 1-го м/п смотреть в прайсе по колонке №2","Так как общий метраж заказа более 501 м/п, стоимость 1-го м/п смотреть в прайсе по колонке №3")),"")</f>
        <v/>
      </c>
      <c r="C49" s="56"/>
      <c r="D49" s="56"/>
      <c r="E49" s="56"/>
      <c r="F49" s="47"/>
      <c r="G49" s="47"/>
      <c r="H49" s="47"/>
      <c r="I49" s="47"/>
      <c r="L49" s="28"/>
      <c r="U49" s="14"/>
    </row>
    <row r="50" spans="2:21" ht="15.75" thickBot="1" x14ac:dyDescent="0.3">
      <c r="I50" s="39" t="s">
        <v>23</v>
      </c>
      <c r="K50" s="18">
        <f>IFERROR(SUM(K48),0)</f>
        <v>0</v>
      </c>
      <c r="L50" s="29"/>
      <c r="U50" s="14"/>
    </row>
    <row r="51" spans="2:21" ht="16.5" thickTop="1" thickBot="1" x14ac:dyDescent="0.3">
      <c r="I51" s="39" t="s">
        <v>35</v>
      </c>
      <c r="K51" s="16"/>
      <c r="L51" s="29"/>
    </row>
    <row r="52" spans="2:21" ht="16.5" thickTop="1" thickBot="1" x14ac:dyDescent="0.3">
      <c r="I52" s="39" t="s">
        <v>36</v>
      </c>
      <c r="K52" s="17">
        <f>K50-K51</f>
        <v>0</v>
      </c>
    </row>
    <row r="53" spans="2:21" ht="15.75" thickTop="1" x14ac:dyDescent="0.25"/>
    <row r="54" spans="2:21" ht="15.75" customHeight="1" x14ac:dyDescent="0.25"/>
    <row r="55" spans="2:21" ht="14.25" customHeight="1" x14ac:dyDescent="0.25"/>
  </sheetData>
  <sheetProtection password="C4B0" sheet="1" objects="1" scenarios="1"/>
  <mergeCells count="48">
    <mergeCell ref="P17:BM17"/>
    <mergeCell ref="K37:L37"/>
    <mergeCell ref="K18:L18"/>
    <mergeCell ref="K19:L19"/>
    <mergeCell ref="K20:L20"/>
    <mergeCell ref="K32:L32"/>
    <mergeCell ref="K33:L33"/>
    <mergeCell ref="K34:L34"/>
    <mergeCell ref="K35:L35"/>
    <mergeCell ref="K36:L36"/>
    <mergeCell ref="A16:A17"/>
    <mergeCell ref="B16:B17"/>
    <mergeCell ref="C16:C17"/>
    <mergeCell ref="D16:E16"/>
    <mergeCell ref="F16:F17"/>
    <mergeCell ref="G16:L16"/>
    <mergeCell ref="K17:L17"/>
    <mergeCell ref="I17:J17"/>
    <mergeCell ref="K47:L47"/>
    <mergeCell ref="K48:L48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45:L45"/>
    <mergeCell ref="K46:L46"/>
    <mergeCell ref="K38:L38"/>
    <mergeCell ref="K39:L39"/>
    <mergeCell ref="K40:L40"/>
    <mergeCell ref="K41:L41"/>
    <mergeCell ref="K42:L42"/>
    <mergeCell ref="K44:L44"/>
    <mergeCell ref="K43:L43"/>
    <mergeCell ref="B11:K11"/>
    <mergeCell ref="D12:K12"/>
    <mergeCell ref="F13:G13"/>
    <mergeCell ref="I13:K13"/>
    <mergeCell ref="G6:K7"/>
    <mergeCell ref="D8:K8"/>
    <mergeCell ref="B9:K9"/>
    <mergeCell ref="D10:K10"/>
  </mergeCells>
  <dataValidations count="4">
    <dataValidation type="whole" allowBlank="1" showInputMessage="1" showErrorMessage="1" errorTitle="Неверное значение!" error="Введите целое число" sqref="C18:C47">
      <formula1>1</formula1>
      <formula2>1000000</formula2>
    </dataValidation>
    <dataValidation type="list" allowBlank="1" showInputMessage="1" showErrorMessage="1" sqref="B18:B47">
      <formula1>Артикул</formula1>
    </dataValidation>
    <dataValidation type="list" allowBlank="1" showInputMessage="1" showErrorMessage="1" sqref="F13:H13">
      <formula1>Способ_доставки</formula1>
    </dataValidation>
    <dataValidation type="list" allowBlank="1" showInputMessage="1" showErrorMessage="1" errorTitle="Неверное значение!" error="Введите целое число" sqref="F18:F47">
      <formula1>$P18:$BF18</formula1>
    </dataValidation>
  </dataValidations>
  <pageMargins left="0.70866141732283472" right="0.51181102362204722" top="0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opLeftCell="A18" workbookViewId="0">
      <selection activeCell="B18" sqref="B18"/>
    </sheetView>
  </sheetViews>
  <sheetFormatPr defaultRowHeight="15" x14ac:dyDescent="0.25"/>
  <cols>
    <col min="1" max="1" width="3.5703125" style="34" customWidth="1"/>
    <col min="2" max="2" width="7.5703125" style="34" customWidth="1"/>
    <col min="3" max="3" width="6.7109375" style="34" customWidth="1"/>
    <col min="4" max="4" width="7.5703125" style="34" customWidth="1"/>
    <col min="5" max="5" width="8.42578125" style="34" customWidth="1"/>
    <col min="6" max="6" width="20.7109375" style="34" customWidth="1"/>
    <col min="7" max="8" width="7.28515625" style="34" customWidth="1"/>
    <col min="9" max="9" width="7.140625" style="34" customWidth="1"/>
    <col min="10" max="10" width="8.28515625" style="34" customWidth="1"/>
    <col min="11" max="11" width="12.42578125" style="34" customWidth="1"/>
    <col min="12" max="12" width="0.28515625" style="34" customWidth="1"/>
    <col min="13" max="13" width="16.7109375" style="34" customWidth="1"/>
  </cols>
  <sheetData>
    <row r="2" spans="1:12" x14ac:dyDescent="0.25">
      <c r="I2" s="35"/>
      <c r="J2" s="36" t="s">
        <v>0</v>
      </c>
      <c r="K2" s="12">
        <v>11</v>
      </c>
    </row>
    <row r="4" spans="1:12" x14ac:dyDescent="0.25">
      <c r="I4" s="35"/>
      <c r="J4" s="37" t="s">
        <v>91</v>
      </c>
      <c r="K4" s="38">
        <v>41821</v>
      </c>
    </row>
    <row r="5" spans="1:12" ht="15.75" thickBot="1" x14ac:dyDescent="0.3"/>
    <row r="6" spans="1:12" x14ac:dyDescent="0.25">
      <c r="G6" s="73" t="str">
        <f>IF($E$48=0,"",IF(OR(K4="",D8="",D10="",D12="",F13="",AND(F13="На Ваш выбор",I13="")),CONCATENATE("Не заполнены:",IF(K4=""," Дата,",""),IF(D8=""," Заказчик,",""),IF(D10=""," Адрес,",""),IF(D12=""," Телефон,",""),IF(F13=""," Способ доставки",IF(AND(F13="На Ваш выбор",I13="")," Способ доставки",""))),""))</f>
        <v/>
      </c>
      <c r="H6" s="74"/>
      <c r="I6" s="74"/>
      <c r="J6" s="74"/>
      <c r="K6" s="75"/>
    </row>
    <row r="7" spans="1:12" ht="15.75" thickBot="1" x14ac:dyDescent="0.3">
      <c r="G7" s="76"/>
      <c r="H7" s="77"/>
      <c r="I7" s="77"/>
      <c r="J7" s="77"/>
      <c r="K7" s="78"/>
    </row>
    <row r="8" spans="1:12" x14ac:dyDescent="0.25">
      <c r="B8" s="39" t="s">
        <v>61</v>
      </c>
      <c r="C8" s="40"/>
      <c r="D8" s="105" t="s">
        <v>24</v>
      </c>
      <c r="E8" s="105"/>
      <c r="F8" s="105"/>
      <c r="G8" s="105"/>
      <c r="H8" s="105"/>
      <c r="I8" s="105"/>
      <c r="J8" s="105"/>
      <c r="K8" s="105"/>
    </row>
    <row r="9" spans="1:12" x14ac:dyDescent="0.25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2" x14ac:dyDescent="0.25">
      <c r="B10" s="39" t="s">
        <v>62</v>
      </c>
      <c r="C10" s="41"/>
      <c r="D10" s="107" t="s">
        <v>25</v>
      </c>
      <c r="E10" s="107"/>
      <c r="F10" s="107"/>
      <c r="G10" s="107"/>
      <c r="H10" s="107"/>
      <c r="I10" s="107"/>
      <c r="J10" s="107"/>
      <c r="K10" s="107"/>
    </row>
    <row r="11" spans="1:12" x14ac:dyDescent="0.25"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2" x14ac:dyDescent="0.25">
      <c r="A12" s="42"/>
      <c r="B12" s="43" t="s">
        <v>63</v>
      </c>
      <c r="C12" s="44"/>
      <c r="D12" s="103" t="s">
        <v>26</v>
      </c>
      <c r="E12" s="103"/>
      <c r="F12" s="103"/>
      <c r="G12" s="103"/>
      <c r="H12" s="103"/>
      <c r="I12" s="103"/>
      <c r="J12" s="103"/>
      <c r="K12" s="103"/>
    </row>
    <row r="13" spans="1:12" x14ac:dyDescent="0.25">
      <c r="A13" s="45" t="s">
        <v>64</v>
      </c>
      <c r="B13" s="42"/>
      <c r="C13" s="42"/>
      <c r="D13" s="42"/>
      <c r="E13" s="46"/>
      <c r="F13" s="102" t="s">
        <v>81</v>
      </c>
      <c r="G13" s="103"/>
      <c r="H13" s="62"/>
      <c r="I13" s="103"/>
      <c r="J13" s="103"/>
      <c r="K13" s="104"/>
    </row>
    <row r="14" spans="1:12" x14ac:dyDescent="0.25">
      <c r="B14" s="47" t="s">
        <v>67</v>
      </c>
      <c r="D14" s="47" t="s">
        <v>66</v>
      </c>
    </row>
    <row r="16" spans="1:12" ht="15.75" thickBot="1" x14ac:dyDescent="0.3">
      <c r="A16" s="92" t="s">
        <v>1</v>
      </c>
      <c r="B16" s="92" t="s">
        <v>2</v>
      </c>
      <c r="C16" s="92" t="s">
        <v>18</v>
      </c>
      <c r="D16" s="94" t="s">
        <v>19</v>
      </c>
      <c r="E16" s="95"/>
      <c r="F16" s="92" t="s">
        <v>20</v>
      </c>
      <c r="G16" s="83" t="s">
        <v>21</v>
      </c>
      <c r="H16" s="84"/>
      <c r="I16" s="84"/>
      <c r="J16" s="84"/>
      <c r="K16" s="84"/>
      <c r="L16" s="85"/>
    </row>
    <row r="17" spans="1:12" ht="22.5" x14ac:dyDescent="0.25">
      <c r="A17" s="93"/>
      <c r="B17" s="93"/>
      <c r="C17" s="93"/>
      <c r="D17" s="48" t="s">
        <v>3</v>
      </c>
      <c r="E17" s="49" t="s">
        <v>4</v>
      </c>
      <c r="F17" s="96"/>
      <c r="G17" s="50" t="s">
        <v>5</v>
      </c>
      <c r="H17" s="60" t="s">
        <v>180</v>
      </c>
      <c r="I17" s="88" t="s">
        <v>65</v>
      </c>
      <c r="J17" s="89"/>
      <c r="K17" s="86" t="s">
        <v>4</v>
      </c>
      <c r="L17" s="87"/>
    </row>
    <row r="18" spans="1:12" x14ac:dyDescent="0.25">
      <c r="A18" s="51">
        <v>1</v>
      </c>
      <c r="B18" s="51" t="s">
        <v>29</v>
      </c>
      <c r="C18" s="52">
        <v>20</v>
      </c>
      <c r="D18" s="53">
        <v>0.4</v>
      </c>
      <c r="E18" s="9"/>
      <c r="F18" s="54" t="s">
        <v>69</v>
      </c>
      <c r="G18" s="12"/>
      <c r="H18" s="12"/>
      <c r="I18" s="12"/>
      <c r="J18" s="13"/>
      <c r="K18" s="81"/>
      <c r="L18" s="82"/>
    </row>
    <row r="19" spans="1:12" x14ac:dyDescent="0.25">
      <c r="A19" s="51">
        <v>2</v>
      </c>
      <c r="B19" s="51" t="s">
        <v>29</v>
      </c>
      <c r="C19" s="52">
        <v>2</v>
      </c>
      <c r="D19" s="53">
        <v>0.45</v>
      </c>
      <c r="E19" s="9"/>
      <c r="F19" s="54"/>
      <c r="G19" s="12"/>
      <c r="H19" s="12"/>
      <c r="I19" s="12"/>
      <c r="J19" s="13"/>
      <c r="K19" s="81"/>
      <c r="L19" s="82"/>
    </row>
    <row r="20" spans="1:12" x14ac:dyDescent="0.25">
      <c r="A20" s="51">
        <v>3</v>
      </c>
      <c r="B20" s="51" t="s">
        <v>29</v>
      </c>
      <c r="C20" s="52">
        <v>15</v>
      </c>
      <c r="D20" s="53">
        <v>0.55000000000000004</v>
      </c>
      <c r="E20" s="10"/>
      <c r="F20" s="54" t="s">
        <v>70</v>
      </c>
      <c r="G20" s="12"/>
      <c r="H20" s="12"/>
      <c r="I20" s="12"/>
      <c r="J20" s="13"/>
      <c r="K20" s="81"/>
      <c r="L20" s="82"/>
    </row>
    <row r="21" spans="1:12" x14ac:dyDescent="0.25">
      <c r="A21" s="51">
        <v>4</v>
      </c>
      <c r="B21" s="51" t="s">
        <v>29</v>
      </c>
      <c r="C21" s="52">
        <v>1</v>
      </c>
      <c r="D21" s="53">
        <v>0.65</v>
      </c>
      <c r="E21" s="9"/>
      <c r="F21" s="54"/>
      <c r="G21" s="12"/>
      <c r="H21" s="12"/>
      <c r="I21" s="12"/>
      <c r="J21" s="13"/>
      <c r="K21" s="81"/>
      <c r="L21" s="82"/>
    </row>
    <row r="22" spans="1:12" x14ac:dyDescent="0.25">
      <c r="A22" s="51">
        <v>5</v>
      </c>
      <c r="B22" s="51" t="s">
        <v>37</v>
      </c>
      <c r="C22" s="52">
        <v>13</v>
      </c>
      <c r="D22" s="53">
        <v>0.6</v>
      </c>
      <c r="E22" s="9"/>
      <c r="F22" s="54" t="s">
        <v>78</v>
      </c>
      <c r="G22" s="12"/>
      <c r="H22" s="12"/>
      <c r="I22" s="12"/>
      <c r="J22" s="13"/>
      <c r="K22" s="81"/>
      <c r="L22" s="82"/>
    </row>
    <row r="23" spans="1:12" x14ac:dyDescent="0.25">
      <c r="A23" s="51">
        <v>6</v>
      </c>
      <c r="B23" s="51" t="s">
        <v>37</v>
      </c>
      <c r="C23" s="52">
        <v>2</v>
      </c>
      <c r="D23" s="53">
        <v>0.7</v>
      </c>
      <c r="E23" s="9"/>
      <c r="F23" s="54"/>
      <c r="G23" s="12"/>
      <c r="H23" s="12"/>
      <c r="I23" s="12"/>
      <c r="J23" s="13"/>
      <c r="K23" s="81"/>
      <c r="L23" s="82"/>
    </row>
    <row r="24" spans="1:12" x14ac:dyDescent="0.25">
      <c r="A24" s="51">
        <v>7</v>
      </c>
      <c r="B24" s="51" t="s">
        <v>32</v>
      </c>
      <c r="C24" s="52">
        <v>1</v>
      </c>
      <c r="D24" s="53">
        <v>8.8000000000000007</v>
      </c>
      <c r="E24" s="9"/>
      <c r="F24" s="54"/>
      <c r="G24" s="12"/>
      <c r="H24" s="12"/>
      <c r="I24" s="12"/>
      <c r="J24" s="13"/>
      <c r="K24" s="81"/>
      <c r="L24" s="82"/>
    </row>
    <row r="25" spans="1:12" x14ac:dyDescent="0.25">
      <c r="A25" s="51">
        <v>8</v>
      </c>
      <c r="B25" s="51" t="s">
        <v>33</v>
      </c>
      <c r="C25" s="52">
        <v>2</v>
      </c>
      <c r="D25" s="53">
        <v>8.6999999999999993</v>
      </c>
      <c r="E25" s="9"/>
      <c r="F25" s="54" t="s">
        <v>68</v>
      </c>
      <c r="G25" s="12"/>
      <c r="H25" s="12"/>
      <c r="I25" s="12"/>
      <c r="J25" s="13"/>
      <c r="K25" s="81"/>
      <c r="L25" s="82"/>
    </row>
    <row r="26" spans="1:12" x14ac:dyDescent="0.25">
      <c r="A26" s="51">
        <v>9</v>
      </c>
      <c r="B26" s="51"/>
      <c r="C26" s="52"/>
      <c r="D26" s="53"/>
      <c r="E26" s="9"/>
      <c r="F26" s="54"/>
      <c r="G26" s="12"/>
      <c r="H26" s="12"/>
      <c r="I26" s="12"/>
      <c r="J26" s="13"/>
      <c r="K26" s="81"/>
      <c r="L26" s="82"/>
    </row>
    <row r="27" spans="1:12" x14ac:dyDescent="0.25">
      <c r="A27" s="51">
        <v>10</v>
      </c>
      <c r="B27" s="51"/>
      <c r="C27" s="52"/>
      <c r="D27" s="53"/>
      <c r="E27" s="9"/>
      <c r="F27" s="54"/>
      <c r="G27" s="12"/>
      <c r="H27" s="12"/>
      <c r="I27" s="12"/>
      <c r="J27" s="13"/>
      <c r="K27" s="81"/>
      <c r="L27" s="82"/>
    </row>
    <row r="28" spans="1:12" x14ac:dyDescent="0.25">
      <c r="A28" s="51">
        <v>11</v>
      </c>
      <c r="B28" s="51"/>
      <c r="C28" s="52"/>
      <c r="D28" s="53"/>
      <c r="E28" s="9"/>
      <c r="F28" s="54"/>
      <c r="G28" s="12"/>
      <c r="H28" s="12"/>
      <c r="I28" s="12"/>
      <c r="J28" s="13"/>
      <c r="K28" s="81"/>
      <c r="L28" s="82"/>
    </row>
    <row r="29" spans="1:12" x14ac:dyDescent="0.25">
      <c r="A29" s="51">
        <v>12</v>
      </c>
      <c r="B29" s="51"/>
      <c r="C29" s="52"/>
      <c r="D29" s="53"/>
      <c r="E29" s="9"/>
      <c r="F29" s="54"/>
      <c r="G29" s="12"/>
      <c r="H29" s="12"/>
      <c r="I29" s="12"/>
      <c r="J29" s="13"/>
      <c r="K29" s="81"/>
      <c r="L29" s="82"/>
    </row>
    <row r="30" spans="1:12" x14ac:dyDescent="0.25">
      <c r="A30" s="51">
        <v>13</v>
      </c>
      <c r="B30" s="51"/>
      <c r="C30" s="52"/>
      <c r="D30" s="53"/>
      <c r="E30" s="9"/>
      <c r="F30" s="54"/>
      <c r="G30" s="12"/>
      <c r="H30" s="12"/>
      <c r="I30" s="12"/>
      <c r="J30" s="13"/>
      <c r="K30" s="81"/>
      <c r="L30" s="82"/>
    </row>
    <row r="31" spans="1:12" x14ac:dyDescent="0.25">
      <c r="A31" s="51">
        <v>14</v>
      </c>
      <c r="B31" s="51"/>
      <c r="C31" s="52"/>
      <c r="D31" s="53"/>
      <c r="E31" s="9"/>
      <c r="F31" s="54"/>
      <c r="G31" s="12"/>
      <c r="H31" s="12"/>
      <c r="I31" s="12"/>
      <c r="J31" s="13"/>
      <c r="K31" s="81"/>
      <c r="L31" s="82"/>
    </row>
    <row r="32" spans="1:12" x14ac:dyDescent="0.25">
      <c r="A32" s="51">
        <v>15</v>
      </c>
      <c r="B32" s="51"/>
      <c r="C32" s="52"/>
      <c r="D32" s="53"/>
      <c r="E32" s="9"/>
      <c r="F32" s="54"/>
      <c r="G32" s="12"/>
      <c r="H32" s="12"/>
      <c r="I32" s="12"/>
      <c r="J32" s="13"/>
      <c r="K32" s="81"/>
      <c r="L32" s="82"/>
    </row>
    <row r="33" spans="1:12" x14ac:dyDescent="0.25">
      <c r="A33" s="51">
        <v>16</v>
      </c>
      <c r="B33" s="51"/>
      <c r="C33" s="52"/>
      <c r="D33" s="53"/>
      <c r="E33" s="9"/>
      <c r="F33" s="54"/>
      <c r="G33" s="12"/>
      <c r="H33" s="12"/>
      <c r="I33" s="12"/>
      <c r="J33" s="13"/>
      <c r="K33" s="81"/>
      <c r="L33" s="82"/>
    </row>
    <row r="34" spans="1:12" x14ac:dyDescent="0.25">
      <c r="A34" s="51">
        <v>17</v>
      </c>
      <c r="B34" s="51"/>
      <c r="C34" s="52"/>
      <c r="D34" s="53"/>
      <c r="E34" s="9"/>
      <c r="F34" s="54"/>
      <c r="G34" s="12"/>
      <c r="H34" s="12"/>
      <c r="I34" s="12"/>
      <c r="J34" s="13"/>
      <c r="K34" s="81"/>
      <c r="L34" s="82"/>
    </row>
    <row r="35" spans="1:12" x14ac:dyDescent="0.25">
      <c r="A35" s="51">
        <v>18</v>
      </c>
      <c r="B35" s="51"/>
      <c r="C35" s="52"/>
      <c r="D35" s="53"/>
      <c r="E35" s="9"/>
      <c r="F35" s="54"/>
      <c r="G35" s="12"/>
      <c r="H35" s="12"/>
      <c r="I35" s="12"/>
      <c r="J35" s="13"/>
      <c r="K35" s="81"/>
      <c r="L35" s="82"/>
    </row>
    <row r="36" spans="1:12" x14ac:dyDescent="0.25">
      <c r="A36" s="51">
        <v>19</v>
      </c>
      <c r="B36" s="51"/>
      <c r="C36" s="52"/>
      <c r="D36" s="53"/>
      <c r="E36" s="9"/>
      <c r="F36" s="54"/>
      <c r="G36" s="12"/>
      <c r="H36" s="12"/>
      <c r="I36" s="12"/>
      <c r="J36" s="13"/>
      <c r="K36" s="81"/>
      <c r="L36" s="82"/>
    </row>
    <row r="37" spans="1:12" x14ac:dyDescent="0.25">
      <c r="A37" s="51">
        <v>20</v>
      </c>
      <c r="B37" s="51"/>
      <c r="C37" s="52"/>
      <c r="D37" s="53"/>
      <c r="E37" s="9"/>
      <c r="F37" s="54"/>
      <c r="G37" s="12"/>
      <c r="H37" s="12"/>
      <c r="I37" s="12"/>
      <c r="J37" s="13"/>
      <c r="K37" s="81"/>
      <c r="L37" s="82"/>
    </row>
    <row r="38" spans="1:12" x14ac:dyDescent="0.25">
      <c r="A38" s="51">
        <v>21</v>
      </c>
      <c r="B38" s="51"/>
      <c r="C38" s="52"/>
      <c r="D38" s="53"/>
      <c r="E38" s="9"/>
      <c r="F38" s="54"/>
      <c r="G38" s="12"/>
      <c r="H38" s="12"/>
      <c r="I38" s="12"/>
      <c r="J38" s="13"/>
      <c r="K38" s="81"/>
      <c r="L38" s="82"/>
    </row>
    <row r="39" spans="1:12" x14ac:dyDescent="0.25">
      <c r="A39" s="51">
        <v>22</v>
      </c>
      <c r="B39" s="51"/>
      <c r="C39" s="52"/>
      <c r="D39" s="53"/>
      <c r="E39" s="9"/>
      <c r="F39" s="54"/>
      <c r="G39" s="12"/>
      <c r="H39" s="12"/>
      <c r="I39" s="12"/>
      <c r="J39" s="13"/>
      <c r="K39" s="81"/>
      <c r="L39" s="82"/>
    </row>
    <row r="40" spans="1:12" x14ac:dyDescent="0.25">
      <c r="A40" s="51">
        <v>23</v>
      </c>
      <c r="B40" s="51"/>
      <c r="C40" s="52"/>
      <c r="D40" s="53"/>
      <c r="E40" s="9"/>
      <c r="F40" s="54"/>
      <c r="G40" s="12"/>
      <c r="H40" s="12"/>
      <c r="I40" s="12"/>
      <c r="J40" s="13"/>
      <c r="K40" s="81"/>
      <c r="L40" s="82"/>
    </row>
    <row r="41" spans="1:12" x14ac:dyDescent="0.25">
      <c r="A41" s="51">
        <v>24</v>
      </c>
      <c r="B41" s="51"/>
      <c r="C41" s="52"/>
      <c r="D41" s="53"/>
      <c r="E41" s="9"/>
      <c r="F41" s="54"/>
      <c r="G41" s="12"/>
      <c r="H41" s="12"/>
      <c r="I41" s="12"/>
      <c r="J41" s="13"/>
      <c r="K41" s="81"/>
      <c r="L41" s="82"/>
    </row>
    <row r="42" spans="1:12" x14ac:dyDescent="0.25">
      <c r="A42" s="51">
        <v>25</v>
      </c>
      <c r="B42" s="51"/>
      <c r="C42" s="52"/>
      <c r="D42" s="53"/>
      <c r="E42" s="9"/>
      <c r="F42" s="54"/>
      <c r="G42" s="12"/>
      <c r="H42" s="12"/>
      <c r="I42" s="12"/>
      <c r="J42" s="13"/>
      <c r="K42" s="81"/>
      <c r="L42" s="82"/>
    </row>
    <row r="43" spans="1:12" x14ac:dyDescent="0.25">
      <c r="A43" s="51">
        <v>26</v>
      </c>
      <c r="B43" s="51"/>
      <c r="C43" s="52"/>
      <c r="D43" s="53"/>
      <c r="E43" s="9"/>
      <c r="F43" s="54"/>
      <c r="G43" s="12"/>
      <c r="H43" s="12"/>
      <c r="I43" s="12"/>
      <c r="J43" s="13"/>
      <c r="K43" s="98"/>
      <c r="L43" s="99"/>
    </row>
    <row r="44" spans="1:12" x14ac:dyDescent="0.25">
      <c r="A44" s="51">
        <v>27</v>
      </c>
      <c r="B44" s="51"/>
      <c r="C44" s="52"/>
      <c r="D44" s="53"/>
      <c r="E44" s="9"/>
      <c r="F44" s="54"/>
      <c r="G44" s="12"/>
      <c r="H44" s="12"/>
      <c r="I44" s="12"/>
      <c r="J44" s="13"/>
      <c r="K44" s="98"/>
      <c r="L44" s="99"/>
    </row>
    <row r="45" spans="1:12" x14ac:dyDescent="0.25">
      <c r="A45" s="51">
        <v>28</v>
      </c>
      <c r="B45" s="51"/>
      <c r="C45" s="52"/>
      <c r="D45" s="53"/>
      <c r="E45" s="9"/>
      <c r="F45" s="54"/>
      <c r="G45" s="12"/>
      <c r="H45" s="12"/>
      <c r="I45" s="12"/>
      <c r="J45" s="13"/>
      <c r="K45" s="98"/>
      <c r="L45" s="99"/>
    </row>
    <row r="46" spans="1:12" x14ac:dyDescent="0.25">
      <c r="A46" s="51">
        <v>29</v>
      </c>
      <c r="B46" s="51"/>
      <c r="C46" s="52"/>
      <c r="D46" s="53"/>
      <c r="E46" s="9"/>
      <c r="F46" s="54"/>
      <c r="G46" s="12"/>
      <c r="H46" s="12"/>
      <c r="I46" s="12"/>
      <c r="J46" s="13"/>
      <c r="K46" s="98"/>
      <c r="L46" s="99"/>
    </row>
    <row r="47" spans="1:12" ht="15.75" thickBot="1" x14ac:dyDescent="0.3">
      <c r="A47" s="51">
        <v>30</v>
      </c>
      <c r="B47" s="51"/>
      <c r="C47" s="52"/>
      <c r="D47" s="53"/>
      <c r="E47" s="10"/>
      <c r="F47" s="54"/>
      <c r="G47" s="12"/>
      <c r="H47" s="12"/>
      <c r="I47" s="12"/>
      <c r="J47" s="13"/>
      <c r="K47" s="100"/>
      <c r="L47" s="101"/>
    </row>
    <row r="48" spans="1:12" ht="15.75" thickBot="1" x14ac:dyDescent="0.3">
      <c r="D48" s="55" t="s">
        <v>16</v>
      </c>
      <c r="E48" s="11"/>
      <c r="I48" s="55"/>
      <c r="J48" s="55" t="s">
        <v>17</v>
      </c>
      <c r="K48" s="90"/>
      <c r="L48" s="91"/>
    </row>
    <row r="49" spans="2:12" x14ac:dyDescent="0.25">
      <c r="B49" s="56" t="str">
        <f>IF(E48&gt;0,IF(E48&lt;101,"Так как общий метраж заказа до 100 м/п, стоимость 1-го м/п смотреть в прайсе по колонке №1",IF(E48&lt;501,"Так как общий метраж заказа от 101 до 500 м/п, стоимость 1-го м/п смотреть в прайсе по колонке №2","Так как общий метраж заказа более 501 м/п, стоимость 1-го м/п смотреть в прайсе по колонке №3")),"")</f>
        <v/>
      </c>
      <c r="C49" s="56"/>
      <c r="D49" s="56"/>
      <c r="E49" s="56"/>
      <c r="F49" s="47"/>
      <c r="G49" s="47"/>
      <c r="H49" s="47"/>
      <c r="I49" s="47"/>
      <c r="L49" s="28"/>
    </row>
    <row r="50" spans="2:12" ht="15.75" thickBot="1" x14ac:dyDescent="0.3">
      <c r="I50" s="39" t="s">
        <v>23</v>
      </c>
      <c r="K50" s="18"/>
      <c r="L50" s="29"/>
    </row>
    <row r="51" spans="2:12" ht="16.5" thickTop="1" thickBot="1" x14ac:dyDescent="0.3">
      <c r="I51" s="39" t="s">
        <v>35</v>
      </c>
      <c r="K51" s="17"/>
      <c r="L51" s="29"/>
    </row>
    <row r="52" spans="2:12" ht="16.5" thickTop="1" thickBot="1" x14ac:dyDescent="0.3">
      <c r="I52" s="39" t="s">
        <v>36</v>
      </c>
      <c r="K52" s="17"/>
    </row>
    <row r="53" spans="2:12" ht="15.75" thickTop="1" x14ac:dyDescent="0.25"/>
  </sheetData>
  <sheetProtection password="C4B0" sheet="1" objects="1" scenarios="1" selectLockedCells="1" selectUnlockedCells="1"/>
  <mergeCells count="47">
    <mergeCell ref="D12:K12"/>
    <mergeCell ref="G6:K7"/>
    <mergeCell ref="D8:K8"/>
    <mergeCell ref="B9:K9"/>
    <mergeCell ref="D10:K10"/>
    <mergeCell ref="B11:K11"/>
    <mergeCell ref="F13:G13"/>
    <mergeCell ref="I13:K13"/>
    <mergeCell ref="A16:A17"/>
    <mergeCell ref="B16:B17"/>
    <mergeCell ref="C16:C17"/>
    <mergeCell ref="D16:E16"/>
    <mergeCell ref="F16:F17"/>
    <mergeCell ref="G16:L16"/>
    <mergeCell ref="I17:J17"/>
    <mergeCell ref="K17:L17"/>
    <mergeCell ref="K29:L2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41:L41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8:L48"/>
    <mergeCell ref="K42:L42"/>
    <mergeCell ref="K43:L43"/>
    <mergeCell ref="K44:L44"/>
    <mergeCell ref="K45:L45"/>
    <mergeCell ref="K46:L46"/>
    <mergeCell ref="K47:L47"/>
  </mergeCells>
  <dataValidations count="4">
    <dataValidation type="list" allowBlank="1" showInputMessage="1" showErrorMessage="1" sqref="F13:H13">
      <formula1>Способ_доставки</formula1>
    </dataValidation>
    <dataValidation type="list" allowBlank="1" showInputMessage="1" showErrorMessage="1" sqref="B18:B47">
      <formula1>Артикул</formula1>
    </dataValidation>
    <dataValidation type="list" allowBlank="1" showInputMessage="1" showErrorMessage="1" errorTitle="Неверное значение!" error="Введите целое число" sqref="F18:F47">
      <formula1>Цвета</formula1>
    </dataValidation>
    <dataValidation type="whole" allowBlank="1" showInputMessage="1" showErrorMessage="1" errorTitle="Неверное значение!" error="Введите целое число" sqref="C18:C47">
      <formula1>1</formula1>
      <formula2>1000000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28" workbookViewId="0">
      <selection activeCell="E48" sqref="E48"/>
    </sheetView>
  </sheetViews>
  <sheetFormatPr defaultRowHeight="15" x14ac:dyDescent="0.25"/>
  <cols>
    <col min="1" max="1" width="19.7109375" style="1" customWidth="1"/>
    <col min="2" max="2" width="8.85546875" style="1" customWidth="1"/>
    <col min="3" max="3" width="4.85546875" style="1" hidden="1" customWidth="1"/>
    <col min="5" max="5" width="35.7109375" style="1" customWidth="1"/>
  </cols>
  <sheetData>
    <row r="1" spans="1:5" x14ac:dyDescent="0.25">
      <c r="A1" s="5" t="s">
        <v>22</v>
      </c>
      <c r="B1" s="5" t="s">
        <v>177</v>
      </c>
      <c r="C1" s="19" t="s">
        <v>150</v>
      </c>
      <c r="E1" s="5" t="s">
        <v>80</v>
      </c>
    </row>
    <row r="2" spans="1:5" x14ac:dyDescent="0.25">
      <c r="A2" s="19" t="s">
        <v>103</v>
      </c>
      <c r="B2" s="19">
        <v>0</v>
      </c>
      <c r="C2" s="63">
        <v>1</v>
      </c>
      <c r="E2" s="31" t="s">
        <v>81</v>
      </c>
    </row>
    <row r="3" spans="1:5" x14ac:dyDescent="0.25">
      <c r="A3" s="19" t="s">
        <v>73</v>
      </c>
      <c r="B3" s="19">
        <v>0</v>
      </c>
      <c r="C3" s="63">
        <v>1</v>
      </c>
      <c r="E3" s="31" t="s">
        <v>82</v>
      </c>
    </row>
    <row r="4" spans="1:5" x14ac:dyDescent="0.25">
      <c r="A4" s="19" t="s">
        <v>74</v>
      </c>
      <c r="B4" s="19">
        <v>0</v>
      </c>
      <c r="C4" s="63">
        <v>1</v>
      </c>
      <c r="E4" s="31" t="s">
        <v>83</v>
      </c>
    </row>
    <row r="5" spans="1:5" s="1" customFormat="1" x14ac:dyDescent="0.25">
      <c r="A5" s="19" t="s">
        <v>134</v>
      </c>
      <c r="B5" s="19">
        <v>0</v>
      </c>
      <c r="C5" s="63">
        <v>1</v>
      </c>
      <c r="E5" s="31" t="s">
        <v>84</v>
      </c>
    </row>
    <row r="6" spans="1:5" x14ac:dyDescent="0.25">
      <c r="A6" s="19" t="s">
        <v>75</v>
      </c>
      <c r="B6" s="19">
        <v>0</v>
      </c>
      <c r="C6" s="63">
        <v>1</v>
      </c>
      <c r="E6" s="31" t="s">
        <v>85</v>
      </c>
    </row>
    <row r="7" spans="1:5" x14ac:dyDescent="0.25">
      <c r="A7" s="21" t="s">
        <v>76</v>
      </c>
      <c r="B7" s="19">
        <v>0</v>
      </c>
      <c r="C7" s="63">
        <v>1</v>
      </c>
      <c r="E7" s="32" t="s">
        <v>86</v>
      </c>
    </row>
    <row r="8" spans="1:5" x14ac:dyDescent="0.25">
      <c r="A8" s="21" t="s">
        <v>77</v>
      </c>
      <c r="B8" s="19">
        <v>0</v>
      </c>
      <c r="C8" s="63">
        <v>1</v>
      </c>
      <c r="E8" s="32" t="s">
        <v>87</v>
      </c>
    </row>
    <row r="9" spans="1:5" x14ac:dyDescent="0.25">
      <c r="A9" s="21" t="s">
        <v>70</v>
      </c>
      <c r="B9" s="19">
        <v>0</v>
      </c>
      <c r="C9" s="63">
        <v>1</v>
      </c>
      <c r="E9" s="32" t="s">
        <v>88</v>
      </c>
    </row>
    <row r="10" spans="1:5" x14ac:dyDescent="0.25">
      <c r="A10" s="21" t="s">
        <v>135</v>
      </c>
      <c r="B10" s="19">
        <v>0</v>
      </c>
      <c r="C10" s="63">
        <v>1</v>
      </c>
      <c r="E10" s="32" t="s">
        <v>89</v>
      </c>
    </row>
    <row r="11" spans="1:5" x14ac:dyDescent="0.25">
      <c r="A11" s="21" t="s">
        <v>136</v>
      </c>
      <c r="B11" s="19">
        <v>0</v>
      </c>
      <c r="C11" s="63">
        <v>1</v>
      </c>
      <c r="E11" s="32" t="s">
        <v>90</v>
      </c>
    </row>
    <row r="12" spans="1:5" x14ac:dyDescent="0.25">
      <c r="A12" s="21" t="s">
        <v>137</v>
      </c>
      <c r="B12" s="19">
        <v>0</v>
      </c>
      <c r="C12" s="63">
        <v>1</v>
      </c>
      <c r="E12" s="30"/>
    </row>
    <row r="13" spans="1:5" x14ac:dyDescent="0.25">
      <c r="A13" s="21" t="s">
        <v>138</v>
      </c>
      <c r="B13" s="19">
        <v>0</v>
      </c>
      <c r="C13" s="63">
        <v>1</v>
      </c>
      <c r="E13" s="30"/>
    </row>
    <row r="14" spans="1:5" x14ac:dyDescent="0.25">
      <c r="A14" s="21" t="s">
        <v>139</v>
      </c>
      <c r="B14" s="19">
        <v>0</v>
      </c>
      <c r="C14" s="63">
        <v>1</v>
      </c>
      <c r="E14" s="30"/>
    </row>
    <row r="15" spans="1:5" x14ac:dyDescent="0.25">
      <c r="A15" s="21" t="s">
        <v>140</v>
      </c>
      <c r="B15" s="19">
        <v>0</v>
      </c>
      <c r="C15" s="63">
        <v>1</v>
      </c>
      <c r="E15" s="30"/>
    </row>
    <row r="16" spans="1:5" x14ac:dyDescent="0.25">
      <c r="A16" s="21" t="s">
        <v>104</v>
      </c>
      <c r="B16" s="19">
        <v>0</v>
      </c>
      <c r="C16" s="63">
        <v>1</v>
      </c>
      <c r="E16" s="30"/>
    </row>
    <row r="17" spans="1:5" x14ac:dyDescent="0.25">
      <c r="A17" s="21" t="s">
        <v>105</v>
      </c>
      <c r="B17" s="19">
        <v>0</v>
      </c>
      <c r="C17" s="63">
        <v>1</v>
      </c>
      <c r="E17" s="30"/>
    </row>
    <row r="18" spans="1:5" x14ac:dyDescent="0.25">
      <c r="A18" s="21" t="s">
        <v>106</v>
      </c>
      <c r="B18" s="19">
        <v>0</v>
      </c>
      <c r="C18" s="63">
        <v>1</v>
      </c>
      <c r="E18" s="30"/>
    </row>
    <row r="19" spans="1:5" x14ac:dyDescent="0.25">
      <c r="A19" s="19" t="s">
        <v>71</v>
      </c>
      <c r="B19" s="19">
        <v>0</v>
      </c>
      <c r="C19" s="63">
        <v>1</v>
      </c>
    </row>
    <row r="20" spans="1:5" x14ac:dyDescent="0.25">
      <c r="A20" s="19" t="s">
        <v>72</v>
      </c>
      <c r="B20" s="19">
        <v>0</v>
      </c>
      <c r="C20" s="63">
        <v>1</v>
      </c>
    </row>
    <row r="21" spans="1:5" x14ac:dyDescent="0.25">
      <c r="A21" s="19" t="s">
        <v>78</v>
      </c>
      <c r="B21" s="19">
        <v>0</v>
      </c>
      <c r="C21" s="63">
        <v>1</v>
      </c>
    </row>
    <row r="22" spans="1:5" x14ac:dyDescent="0.25">
      <c r="A22" s="19" t="s">
        <v>79</v>
      </c>
      <c r="B22" s="19">
        <v>0</v>
      </c>
      <c r="C22" s="63">
        <v>1</v>
      </c>
    </row>
    <row r="23" spans="1:5" x14ac:dyDescent="0.25">
      <c r="A23" s="19" t="s">
        <v>141</v>
      </c>
      <c r="B23" s="19">
        <v>0</v>
      </c>
      <c r="C23" s="63">
        <v>1</v>
      </c>
    </row>
    <row r="24" spans="1:5" x14ac:dyDescent="0.25">
      <c r="A24" s="21" t="s">
        <v>142</v>
      </c>
      <c r="B24" s="19">
        <v>0</v>
      </c>
      <c r="C24" s="63">
        <v>1</v>
      </c>
    </row>
    <row r="25" spans="1:5" x14ac:dyDescent="0.25">
      <c r="A25" s="21" t="s">
        <v>143</v>
      </c>
      <c r="B25" s="19">
        <v>0</v>
      </c>
      <c r="C25" s="63">
        <v>1</v>
      </c>
    </row>
    <row r="26" spans="1:5" x14ac:dyDescent="0.25">
      <c r="A26" s="21" t="s">
        <v>144</v>
      </c>
      <c r="B26" s="19">
        <v>0</v>
      </c>
      <c r="C26" s="63">
        <v>1</v>
      </c>
    </row>
    <row r="27" spans="1:5" x14ac:dyDescent="0.25">
      <c r="A27" s="21" t="s">
        <v>145</v>
      </c>
      <c r="B27" s="19">
        <v>0</v>
      </c>
      <c r="C27" s="63">
        <v>1</v>
      </c>
    </row>
    <row r="28" spans="1:5" x14ac:dyDescent="0.25">
      <c r="A28" s="21" t="s">
        <v>146</v>
      </c>
      <c r="B28" s="19">
        <v>0</v>
      </c>
      <c r="C28" s="63">
        <v>1</v>
      </c>
    </row>
    <row r="29" spans="1:5" x14ac:dyDescent="0.25">
      <c r="A29" s="21" t="s">
        <v>147</v>
      </c>
      <c r="B29" s="19">
        <v>0</v>
      </c>
      <c r="C29" s="63">
        <v>1</v>
      </c>
    </row>
    <row r="30" spans="1:5" x14ac:dyDescent="0.25">
      <c r="A30" s="21" t="s">
        <v>148</v>
      </c>
      <c r="B30" s="19">
        <v>0</v>
      </c>
      <c r="C30" s="63">
        <v>1</v>
      </c>
    </row>
    <row r="31" spans="1:5" x14ac:dyDescent="0.25">
      <c r="A31" s="58" t="s">
        <v>149</v>
      </c>
      <c r="B31" s="19">
        <v>0</v>
      </c>
      <c r="C31" s="63">
        <v>1</v>
      </c>
    </row>
    <row r="32" spans="1:5" x14ac:dyDescent="0.25">
      <c r="A32" s="64" t="s">
        <v>151</v>
      </c>
      <c r="B32" s="21">
        <v>5</v>
      </c>
      <c r="C32" s="30">
        <v>2</v>
      </c>
    </row>
    <row r="33" spans="1:3" x14ac:dyDescent="0.25">
      <c r="A33" s="21" t="s">
        <v>152</v>
      </c>
      <c r="B33" s="21">
        <v>10</v>
      </c>
      <c r="C33" s="30">
        <v>2</v>
      </c>
    </row>
    <row r="34" spans="1:3" x14ac:dyDescent="0.25">
      <c r="A34" s="21" t="s">
        <v>153</v>
      </c>
      <c r="B34" s="21">
        <v>10</v>
      </c>
      <c r="C34" s="30">
        <v>2</v>
      </c>
    </row>
    <row r="35" spans="1:3" x14ac:dyDescent="0.25">
      <c r="A35" s="21" t="s">
        <v>154</v>
      </c>
      <c r="B35" s="21">
        <v>0</v>
      </c>
      <c r="C35" s="30">
        <v>2</v>
      </c>
    </row>
    <row r="36" spans="1:3" x14ac:dyDescent="0.25">
      <c r="A36" s="21" t="s">
        <v>155</v>
      </c>
      <c r="B36" s="21">
        <v>0</v>
      </c>
      <c r="C36" s="30">
        <v>2</v>
      </c>
    </row>
    <row r="37" spans="1:3" x14ac:dyDescent="0.25">
      <c r="A37" s="21" t="s">
        <v>156</v>
      </c>
      <c r="B37" s="21">
        <v>0</v>
      </c>
      <c r="C37" s="30">
        <v>2</v>
      </c>
    </row>
    <row r="38" spans="1:3" x14ac:dyDescent="0.25">
      <c r="A38" s="21" t="s">
        <v>157</v>
      </c>
      <c r="B38" s="21">
        <v>10</v>
      </c>
      <c r="C38" s="30">
        <v>3</v>
      </c>
    </row>
    <row r="39" spans="1:3" x14ac:dyDescent="0.25">
      <c r="A39" s="21" t="s">
        <v>158</v>
      </c>
      <c r="B39" s="21">
        <v>10</v>
      </c>
      <c r="C39" s="30">
        <v>3</v>
      </c>
    </row>
    <row r="40" spans="1:3" x14ac:dyDescent="0.25">
      <c r="A40" s="21" t="s">
        <v>159</v>
      </c>
      <c r="B40" s="21">
        <v>10</v>
      </c>
      <c r="C40" s="30">
        <v>3</v>
      </c>
    </row>
    <row r="41" spans="1:3" x14ac:dyDescent="0.25">
      <c r="A41" s="21" t="s">
        <v>160</v>
      </c>
      <c r="B41" s="21">
        <v>15</v>
      </c>
      <c r="C41" s="30">
        <v>3</v>
      </c>
    </row>
    <row r="42" spans="1:3" x14ac:dyDescent="0.25">
      <c r="A42" s="21" t="s">
        <v>161</v>
      </c>
      <c r="B42" s="21">
        <v>0</v>
      </c>
      <c r="C42" s="30">
        <v>3</v>
      </c>
    </row>
    <row r="43" spans="1:3" x14ac:dyDescent="0.25">
      <c r="A43" s="21" t="s">
        <v>162</v>
      </c>
      <c r="B43" s="21">
        <v>0</v>
      </c>
      <c r="C43" s="30">
        <v>3</v>
      </c>
    </row>
    <row r="44" spans="1:3" x14ac:dyDescent="0.25">
      <c r="A44" s="21" t="s">
        <v>163</v>
      </c>
      <c r="B44" s="21">
        <v>0</v>
      </c>
      <c r="C44" s="30">
        <v>3</v>
      </c>
    </row>
    <row r="45" spans="1:3" x14ac:dyDescent="0.25">
      <c r="A45" s="21" t="s">
        <v>164</v>
      </c>
      <c r="B45" s="21">
        <v>0</v>
      </c>
      <c r="C45" s="30">
        <v>3</v>
      </c>
    </row>
    <row r="46" spans="1:3" x14ac:dyDescent="0.25">
      <c r="A46" s="21" t="s">
        <v>165</v>
      </c>
      <c r="B46" s="21">
        <v>0</v>
      </c>
      <c r="C46" s="30">
        <v>3</v>
      </c>
    </row>
    <row r="47" spans="1:3" x14ac:dyDescent="0.25">
      <c r="A47" s="21" t="s">
        <v>166</v>
      </c>
      <c r="B47" s="21">
        <v>0</v>
      </c>
      <c r="C47" s="30">
        <v>3</v>
      </c>
    </row>
    <row r="48" spans="1:3" x14ac:dyDescent="0.25">
      <c r="A48" s="21" t="s">
        <v>167</v>
      </c>
      <c r="B48" s="21">
        <v>10</v>
      </c>
      <c r="C48" s="30">
        <v>4</v>
      </c>
    </row>
    <row r="49" spans="1:5" x14ac:dyDescent="0.25">
      <c r="A49" s="21" t="s">
        <v>168</v>
      </c>
      <c r="B49" s="21">
        <v>10</v>
      </c>
      <c r="C49" s="30">
        <v>4</v>
      </c>
    </row>
    <row r="50" spans="1:5" x14ac:dyDescent="0.25">
      <c r="A50" s="21" t="s">
        <v>169</v>
      </c>
      <c r="B50" s="21">
        <v>10</v>
      </c>
      <c r="C50" s="30">
        <v>4</v>
      </c>
    </row>
    <row r="51" spans="1:5" x14ac:dyDescent="0.25">
      <c r="A51" s="21" t="s">
        <v>170</v>
      </c>
      <c r="B51" s="21">
        <v>10</v>
      </c>
      <c r="C51" s="30">
        <v>4</v>
      </c>
    </row>
    <row r="52" spans="1:5" x14ac:dyDescent="0.25">
      <c r="A52" s="21" t="s">
        <v>171</v>
      </c>
      <c r="B52" s="21">
        <v>15</v>
      </c>
      <c r="C52" s="30">
        <v>4</v>
      </c>
    </row>
    <row r="53" spans="1:5" x14ac:dyDescent="0.25">
      <c r="A53" s="21" t="s">
        <v>172</v>
      </c>
      <c r="B53" s="21">
        <v>20</v>
      </c>
      <c r="C53" s="30">
        <v>4</v>
      </c>
    </row>
    <row r="54" spans="1:5" x14ac:dyDescent="0.25">
      <c r="A54" s="21" t="s">
        <v>173</v>
      </c>
      <c r="B54" s="21">
        <v>5</v>
      </c>
      <c r="C54" s="30">
        <v>4</v>
      </c>
    </row>
    <row r="55" spans="1:5" x14ac:dyDescent="0.25">
      <c r="A55" s="21" t="s">
        <v>174</v>
      </c>
      <c r="B55" s="21">
        <v>15</v>
      </c>
      <c r="C55" s="30">
        <v>4</v>
      </c>
    </row>
    <row r="56" spans="1:5" x14ac:dyDescent="0.25">
      <c r="A56" s="21" t="s">
        <v>175</v>
      </c>
      <c r="B56" s="21">
        <v>0</v>
      </c>
      <c r="C56" s="30">
        <v>4</v>
      </c>
    </row>
    <row r="57" spans="1:5" x14ac:dyDescent="0.25">
      <c r="A57" s="21" t="s">
        <v>176</v>
      </c>
      <c r="B57" s="21">
        <v>0</v>
      </c>
      <c r="C57" s="30">
        <v>4</v>
      </c>
    </row>
    <row r="58" spans="1:5" x14ac:dyDescent="0.25">
      <c r="A58" s="21"/>
      <c r="B58" s="21">
        <v>0</v>
      </c>
      <c r="C58" s="30">
        <v>0</v>
      </c>
    </row>
    <row r="59" spans="1:5" x14ac:dyDescent="0.25">
      <c r="A59" s="21"/>
      <c r="B59" s="21">
        <v>0</v>
      </c>
      <c r="C59" s="30">
        <v>0</v>
      </c>
    </row>
    <row r="60" spans="1:5" x14ac:dyDescent="0.25">
      <c r="A60" s="21"/>
      <c r="B60" s="21">
        <v>0</v>
      </c>
      <c r="C60" s="30">
        <v>0</v>
      </c>
    </row>
    <row r="61" spans="1:5" x14ac:dyDescent="0.25">
      <c r="A61" s="21"/>
      <c r="B61" s="21">
        <v>0</v>
      </c>
      <c r="C61" s="30">
        <v>0</v>
      </c>
      <c r="D61" s="1"/>
      <c r="E61"/>
    </row>
    <row r="62" spans="1:5" x14ac:dyDescent="0.25">
      <c r="A62" s="21"/>
      <c r="B62" s="21">
        <v>0</v>
      </c>
      <c r="C62" s="30">
        <v>0</v>
      </c>
    </row>
    <row r="63" spans="1:5" x14ac:dyDescent="0.25">
      <c r="A63" s="21"/>
      <c r="B63" s="21">
        <v>0</v>
      </c>
      <c r="C63" s="30">
        <v>0</v>
      </c>
    </row>
    <row r="64" spans="1:5" x14ac:dyDescent="0.25">
      <c r="A64" s="21"/>
      <c r="B64" s="21">
        <v>0</v>
      </c>
      <c r="C64" s="30">
        <v>0</v>
      </c>
    </row>
    <row r="65" spans="1:3" x14ac:dyDescent="0.25">
      <c r="A65" s="21"/>
      <c r="B65" s="21">
        <v>0</v>
      </c>
      <c r="C65" s="30">
        <v>0</v>
      </c>
    </row>
    <row r="66" spans="1:3" x14ac:dyDescent="0.25">
      <c r="A66" s="21"/>
      <c r="B66" s="21">
        <v>0</v>
      </c>
      <c r="C66" s="30">
        <v>0</v>
      </c>
    </row>
    <row r="67" spans="1:3" x14ac:dyDescent="0.25">
      <c r="A67" s="21"/>
      <c r="B67" s="21">
        <v>0</v>
      </c>
      <c r="C67" s="30">
        <v>0</v>
      </c>
    </row>
  </sheetData>
  <sheetProtection password="C4B0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topLeftCell="A10" workbookViewId="0">
      <selection activeCell="L3" sqref="L3"/>
    </sheetView>
  </sheetViews>
  <sheetFormatPr defaultRowHeight="15" x14ac:dyDescent="0.25"/>
  <cols>
    <col min="1" max="1" width="2.42578125" customWidth="1"/>
    <col min="2" max="2" width="18" style="1" customWidth="1"/>
    <col min="3" max="3" width="0.140625" style="1" customWidth="1"/>
    <col min="4" max="5" width="15.7109375" style="1" customWidth="1"/>
    <col min="6" max="12" width="16.7109375" style="1" customWidth="1"/>
  </cols>
  <sheetData>
    <row r="1" spans="2:12" ht="31.5" customHeight="1" x14ac:dyDescent="0.25">
      <c r="B1" s="109" t="s">
        <v>2</v>
      </c>
      <c r="C1" s="111" t="s">
        <v>150</v>
      </c>
      <c r="D1" s="110" t="s">
        <v>6</v>
      </c>
      <c r="E1" s="108" t="s">
        <v>7</v>
      </c>
      <c r="F1" s="108" t="s">
        <v>8</v>
      </c>
      <c r="G1" s="108"/>
      <c r="H1" s="108"/>
      <c r="I1" s="108"/>
      <c r="J1" s="108" t="s">
        <v>9</v>
      </c>
      <c r="K1" s="108"/>
      <c r="L1" s="108"/>
    </row>
    <row r="2" spans="2:12" ht="30" x14ac:dyDescent="0.25">
      <c r="B2" s="109"/>
      <c r="C2" s="111"/>
      <c r="D2" s="110"/>
      <c r="E2" s="108"/>
      <c r="F2" s="3" t="s">
        <v>10</v>
      </c>
      <c r="G2" s="3" t="s">
        <v>11</v>
      </c>
      <c r="H2" s="3" t="s">
        <v>12</v>
      </c>
      <c r="I2" s="3" t="s">
        <v>13</v>
      </c>
      <c r="J2" s="3" t="s">
        <v>10</v>
      </c>
      <c r="K2" s="3" t="s">
        <v>11</v>
      </c>
      <c r="L2" s="3" t="s">
        <v>12</v>
      </c>
    </row>
    <row r="3" spans="2:12" x14ac:dyDescent="0.25">
      <c r="B3" s="66" t="s">
        <v>113</v>
      </c>
      <c r="C3" s="68">
        <v>2</v>
      </c>
      <c r="D3" s="67">
        <v>2.2000000000000002</v>
      </c>
      <c r="E3" s="6">
        <v>9.3000000000000007</v>
      </c>
      <c r="F3" s="2">
        <v>95</v>
      </c>
      <c r="G3" s="2">
        <v>90</v>
      </c>
      <c r="H3" s="2">
        <v>85</v>
      </c>
      <c r="I3" s="2">
        <v>5</v>
      </c>
      <c r="J3" s="2">
        <v>95</v>
      </c>
      <c r="K3" s="2">
        <v>90</v>
      </c>
      <c r="L3" s="2">
        <v>85</v>
      </c>
    </row>
    <row r="4" spans="2:12" x14ac:dyDescent="0.25">
      <c r="B4" s="66" t="s">
        <v>114</v>
      </c>
      <c r="C4" s="68">
        <v>2</v>
      </c>
      <c r="D4" s="67">
        <v>3</v>
      </c>
      <c r="E4" s="6">
        <v>9.1999999999999993</v>
      </c>
      <c r="F4" s="2">
        <v>100</v>
      </c>
      <c r="G4" s="2">
        <v>95</v>
      </c>
      <c r="H4" s="2">
        <v>90</v>
      </c>
      <c r="I4" s="2">
        <v>5</v>
      </c>
      <c r="J4" s="2">
        <v>100</v>
      </c>
      <c r="K4" s="2">
        <v>95</v>
      </c>
      <c r="L4" s="2">
        <v>90</v>
      </c>
    </row>
    <row r="5" spans="2:12" x14ac:dyDescent="0.25">
      <c r="B5" s="66" t="s">
        <v>115</v>
      </c>
      <c r="C5" s="68">
        <v>2</v>
      </c>
      <c r="D5" s="67">
        <v>3.3</v>
      </c>
      <c r="E5" s="6">
        <v>8.9</v>
      </c>
      <c r="F5" s="2">
        <v>105</v>
      </c>
      <c r="G5" s="2">
        <v>100</v>
      </c>
      <c r="H5" s="2">
        <v>95</v>
      </c>
      <c r="I5" s="2">
        <v>5</v>
      </c>
      <c r="J5" s="2">
        <v>105</v>
      </c>
      <c r="K5" s="2">
        <v>100</v>
      </c>
      <c r="L5" s="2">
        <v>95</v>
      </c>
    </row>
    <row r="6" spans="2:12" x14ac:dyDescent="0.25">
      <c r="B6" s="66" t="s">
        <v>14</v>
      </c>
      <c r="C6" s="68">
        <v>2</v>
      </c>
      <c r="D6" s="67">
        <v>3.7</v>
      </c>
      <c r="E6" s="6">
        <v>8.9</v>
      </c>
      <c r="F6" s="2">
        <v>110</v>
      </c>
      <c r="G6" s="2">
        <v>105</v>
      </c>
      <c r="H6" s="2">
        <v>100</v>
      </c>
      <c r="I6" s="2">
        <v>5</v>
      </c>
      <c r="J6" s="2">
        <v>110</v>
      </c>
      <c r="K6" s="2">
        <v>105</v>
      </c>
      <c r="L6" s="2">
        <v>100</v>
      </c>
    </row>
    <row r="7" spans="2:12" s="1" customFormat="1" x14ac:dyDescent="0.25">
      <c r="B7" s="66" t="s">
        <v>15</v>
      </c>
      <c r="C7" s="68">
        <v>2</v>
      </c>
      <c r="D7" s="67">
        <v>4</v>
      </c>
      <c r="E7" s="6">
        <v>8.6999999999999993</v>
      </c>
      <c r="F7" s="2">
        <v>115</v>
      </c>
      <c r="G7" s="2">
        <v>110</v>
      </c>
      <c r="H7" s="2">
        <v>105</v>
      </c>
      <c r="I7" s="2">
        <v>10</v>
      </c>
      <c r="J7" s="2">
        <v>115</v>
      </c>
      <c r="K7" s="2">
        <v>110</v>
      </c>
      <c r="L7" s="2">
        <v>105</v>
      </c>
    </row>
    <row r="8" spans="2:12" s="1" customFormat="1" x14ac:dyDescent="0.25">
      <c r="B8" s="66" t="s">
        <v>27</v>
      </c>
      <c r="C8" s="68">
        <v>2</v>
      </c>
      <c r="D8" s="67">
        <v>4.4000000000000004</v>
      </c>
      <c r="E8" s="6">
        <v>8.6</v>
      </c>
      <c r="F8" s="2">
        <v>120</v>
      </c>
      <c r="G8" s="2">
        <v>115</v>
      </c>
      <c r="H8" s="2">
        <v>110</v>
      </c>
      <c r="I8" s="2">
        <v>10</v>
      </c>
      <c r="J8" s="2">
        <v>120</v>
      </c>
      <c r="K8" s="2">
        <v>115</v>
      </c>
      <c r="L8" s="2">
        <v>110</v>
      </c>
    </row>
    <row r="9" spans="2:12" s="1" customFormat="1" x14ac:dyDescent="0.25">
      <c r="B9" s="66" t="s">
        <v>28</v>
      </c>
      <c r="C9" s="68">
        <v>2</v>
      </c>
      <c r="D9" s="67">
        <v>4.8</v>
      </c>
      <c r="E9" s="6">
        <v>8.5</v>
      </c>
      <c r="F9" s="23">
        <v>125</v>
      </c>
      <c r="G9" s="23">
        <v>120</v>
      </c>
      <c r="H9" s="23">
        <v>115</v>
      </c>
      <c r="I9" s="23">
        <v>10</v>
      </c>
      <c r="J9" s="23">
        <v>125</v>
      </c>
      <c r="K9" s="23">
        <v>120</v>
      </c>
      <c r="L9" s="23">
        <v>115</v>
      </c>
    </row>
    <row r="10" spans="2:12" s="1" customFormat="1" x14ac:dyDescent="0.25">
      <c r="B10" s="66" t="s">
        <v>93</v>
      </c>
      <c r="C10" s="68">
        <v>2</v>
      </c>
      <c r="D10" s="67">
        <v>4.8</v>
      </c>
      <c r="E10" s="6">
        <v>8.6</v>
      </c>
      <c r="F10" s="2">
        <v>130</v>
      </c>
      <c r="G10" s="2">
        <v>125</v>
      </c>
      <c r="H10" s="2">
        <v>120</v>
      </c>
      <c r="I10" s="2">
        <v>15</v>
      </c>
      <c r="J10" s="2">
        <v>130</v>
      </c>
      <c r="K10" s="2">
        <v>125</v>
      </c>
      <c r="L10" s="2">
        <v>120</v>
      </c>
    </row>
    <row r="11" spans="2:12" s="1" customFormat="1" x14ac:dyDescent="0.25">
      <c r="B11" s="66" t="s">
        <v>92</v>
      </c>
      <c r="C11" s="68">
        <v>2</v>
      </c>
      <c r="D11" s="67">
        <v>5</v>
      </c>
      <c r="E11" s="6">
        <v>8.8000000000000007</v>
      </c>
      <c r="F11" s="23">
        <v>135</v>
      </c>
      <c r="G11" s="23">
        <v>130</v>
      </c>
      <c r="H11" s="23">
        <v>125</v>
      </c>
      <c r="I11" s="23">
        <v>15</v>
      </c>
      <c r="J11" s="23">
        <v>135</v>
      </c>
      <c r="K11" s="23">
        <v>130</v>
      </c>
      <c r="L11" s="23">
        <v>125</v>
      </c>
    </row>
    <row r="12" spans="2:12" s="1" customFormat="1" x14ac:dyDescent="0.25">
      <c r="B12" s="66" t="s">
        <v>116</v>
      </c>
      <c r="C12" s="68">
        <v>3</v>
      </c>
      <c r="D12" s="67">
        <v>1.6</v>
      </c>
      <c r="E12" s="22">
        <v>10</v>
      </c>
      <c r="F12" s="25">
        <v>90</v>
      </c>
      <c r="G12" s="25">
        <v>85</v>
      </c>
      <c r="H12" s="25">
        <v>80</v>
      </c>
      <c r="I12" s="26">
        <v>5</v>
      </c>
      <c r="J12" s="25">
        <v>90</v>
      </c>
      <c r="K12" s="25">
        <v>85</v>
      </c>
      <c r="L12" s="25">
        <v>80</v>
      </c>
    </row>
    <row r="13" spans="2:12" s="1" customFormat="1" x14ac:dyDescent="0.25">
      <c r="B13" s="66" t="s">
        <v>117</v>
      </c>
      <c r="C13" s="68">
        <v>3</v>
      </c>
      <c r="D13" s="67">
        <v>2.2000000000000002</v>
      </c>
      <c r="E13" s="22">
        <v>9.6</v>
      </c>
      <c r="F13" s="25">
        <v>95</v>
      </c>
      <c r="G13" s="25">
        <v>90</v>
      </c>
      <c r="H13" s="25">
        <v>85</v>
      </c>
      <c r="I13" s="26">
        <v>5</v>
      </c>
      <c r="J13" s="25">
        <v>95</v>
      </c>
      <c r="K13" s="25">
        <v>90</v>
      </c>
      <c r="L13" s="25">
        <v>85</v>
      </c>
    </row>
    <row r="14" spans="2:12" s="1" customFormat="1" x14ac:dyDescent="0.25">
      <c r="B14" s="66" t="s">
        <v>118</v>
      </c>
      <c r="C14" s="68">
        <v>3</v>
      </c>
      <c r="D14" s="67">
        <v>2.5</v>
      </c>
      <c r="E14" s="22">
        <v>9.1999999999999993</v>
      </c>
      <c r="F14" s="25">
        <v>100</v>
      </c>
      <c r="G14" s="25">
        <v>95</v>
      </c>
      <c r="H14" s="25">
        <v>90</v>
      </c>
      <c r="I14" s="26">
        <v>5</v>
      </c>
      <c r="J14" s="25">
        <v>100</v>
      </c>
      <c r="K14" s="25">
        <v>95</v>
      </c>
      <c r="L14" s="25">
        <v>90</v>
      </c>
    </row>
    <row r="15" spans="2:12" s="1" customFormat="1" x14ac:dyDescent="0.25">
      <c r="B15" s="66" t="s">
        <v>119</v>
      </c>
      <c r="C15" s="68">
        <v>3</v>
      </c>
      <c r="D15" s="67">
        <v>2.8</v>
      </c>
      <c r="E15" s="22">
        <v>9.1</v>
      </c>
      <c r="F15" s="25">
        <v>105</v>
      </c>
      <c r="G15" s="25">
        <v>100</v>
      </c>
      <c r="H15" s="25">
        <v>95</v>
      </c>
      <c r="I15" s="26">
        <v>5</v>
      </c>
      <c r="J15" s="25">
        <v>105</v>
      </c>
      <c r="K15" s="25">
        <v>100</v>
      </c>
      <c r="L15" s="25">
        <v>95</v>
      </c>
    </row>
    <row r="16" spans="2:12" s="1" customFormat="1" x14ac:dyDescent="0.25">
      <c r="B16" s="66" t="s">
        <v>120</v>
      </c>
      <c r="C16" s="68">
        <v>3</v>
      </c>
      <c r="D16" s="67">
        <v>3.3</v>
      </c>
      <c r="E16" s="22">
        <v>9</v>
      </c>
      <c r="F16" s="25">
        <v>110</v>
      </c>
      <c r="G16" s="25">
        <v>105</v>
      </c>
      <c r="H16" s="25">
        <v>100</v>
      </c>
      <c r="I16" s="26">
        <v>5</v>
      </c>
      <c r="J16" s="25">
        <v>110</v>
      </c>
      <c r="K16" s="25">
        <v>105</v>
      </c>
      <c r="L16" s="25">
        <v>100</v>
      </c>
    </row>
    <row r="17" spans="2:12" s="1" customFormat="1" x14ac:dyDescent="0.25">
      <c r="B17" s="66" t="s">
        <v>121</v>
      </c>
      <c r="C17" s="68">
        <v>3</v>
      </c>
      <c r="D17" s="67">
        <v>3.8</v>
      </c>
      <c r="E17" s="22">
        <v>8.9</v>
      </c>
      <c r="F17" s="25">
        <v>115</v>
      </c>
      <c r="G17" s="25">
        <v>110</v>
      </c>
      <c r="H17" s="25">
        <v>105</v>
      </c>
      <c r="I17" s="26">
        <v>10</v>
      </c>
      <c r="J17" s="25">
        <v>115</v>
      </c>
      <c r="K17" s="25">
        <v>110</v>
      </c>
      <c r="L17" s="25">
        <v>105</v>
      </c>
    </row>
    <row r="18" spans="2:12" s="1" customFormat="1" x14ac:dyDescent="0.25">
      <c r="B18" s="66" t="s">
        <v>30</v>
      </c>
      <c r="C18" s="68">
        <v>3</v>
      </c>
      <c r="D18" s="67">
        <v>4.2</v>
      </c>
      <c r="E18" s="22">
        <v>8.8000000000000007</v>
      </c>
      <c r="F18" s="25">
        <v>125</v>
      </c>
      <c r="G18" s="25">
        <v>120</v>
      </c>
      <c r="H18" s="25">
        <v>115</v>
      </c>
      <c r="I18" s="26">
        <v>10</v>
      </c>
      <c r="J18" s="25">
        <v>125</v>
      </c>
      <c r="K18" s="25">
        <v>120</v>
      </c>
      <c r="L18" s="25">
        <v>115</v>
      </c>
    </row>
    <row r="19" spans="2:12" s="1" customFormat="1" x14ac:dyDescent="0.25">
      <c r="B19" s="66" t="s">
        <v>31</v>
      </c>
      <c r="C19" s="68">
        <v>3</v>
      </c>
      <c r="D19" s="67">
        <v>4.5</v>
      </c>
      <c r="E19" s="22">
        <v>8.6999999999999993</v>
      </c>
      <c r="F19" s="25">
        <v>130</v>
      </c>
      <c r="G19" s="25">
        <v>125</v>
      </c>
      <c r="H19" s="25">
        <v>120</v>
      </c>
      <c r="I19" s="26">
        <v>10</v>
      </c>
      <c r="J19" s="25">
        <v>130</v>
      </c>
      <c r="K19" s="25">
        <v>125</v>
      </c>
      <c r="L19" s="25">
        <v>120</v>
      </c>
    </row>
    <row r="20" spans="2:12" s="1" customFormat="1" x14ac:dyDescent="0.25">
      <c r="B20" s="66" t="s">
        <v>94</v>
      </c>
      <c r="C20" s="68">
        <v>3</v>
      </c>
      <c r="D20" s="67">
        <v>5.4</v>
      </c>
      <c r="E20" s="22">
        <v>8.1999999999999993</v>
      </c>
      <c r="F20" s="25">
        <v>140</v>
      </c>
      <c r="G20" s="25">
        <v>135</v>
      </c>
      <c r="H20" s="25">
        <v>130</v>
      </c>
      <c r="I20" s="26">
        <v>15</v>
      </c>
      <c r="J20" s="25">
        <v>140</v>
      </c>
      <c r="K20" s="25">
        <v>135</v>
      </c>
      <c r="L20" s="25">
        <v>130</v>
      </c>
    </row>
    <row r="21" spans="2:12" s="1" customFormat="1" x14ac:dyDescent="0.25">
      <c r="B21" s="66" t="s">
        <v>95</v>
      </c>
      <c r="C21" s="68">
        <v>3</v>
      </c>
      <c r="D21" s="67">
        <v>5.8</v>
      </c>
      <c r="E21" s="22">
        <v>8.1999999999999993</v>
      </c>
      <c r="F21" s="25">
        <v>150</v>
      </c>
      <c r="G21" s="25">
        <v>145</v>
      </c>
      <c r="H21" s="25">
        <v>140</v>
      </c>
      <c r="I21" s="26">
        <v>15</v>
      </c>
      <c r="J21" s="25">
        <v>150</v>
      </c>
      <c r="K21" s="25">
        <v>145</v>
      </c>
      <c r="L21" s="25">
        <v>140</v>
      </c>
    </row>
    <row r="22" spans="2:12" s="1" customFormat="1" x14ac:dyDescent="0.25">
      <c r="B22" s="66" t="s">
        <v>96</v>
      </c>
      <c r="C22" s="68">
        <v>3</v>
      </c>
      <c r="D22" s="67">
        <v>6.2</v>
      </c>
      <c r="E22" s="22">
        <v>8.1999999999999993</v>
      </c>
      <c r="F22" s="25">
        <v>160</v>
      </c>
      <c r="G22" s="25">
        <v>155</v>
      </c>
      <c r="H22" s="25">
        <v>150</v>
      </c>
      <c r="I22" s="26">
        <v>15</v>
      </c>
      <c r="J22" s="25">
        <v>160</v>
      </c>
      <c r="K22" s="25">
        <v>155</v>
      </c>
      <c r="L22" s="25">
        <v>150</v>
      </c>
    </row>
    <row r="23" spans="2:12" s="1" customFormat="1" x14ac:dyDescent="0.25">
      <c r="B23" s="66" t="s">
        <v>97</v>
      </c>
      <c r="C23" s="68">
        <v>3</v>
      </c>
      <c r="D23" s="67">
        <v>6.5</v>
      </c>
      <c r="E23" s="22">
        <v>8.1</v>
      </c>
      <c r="F23" s="25">
        <v>170</v>
      </c>
      <c r="G23" s="25">
        <v>165</v>
      </c>
      <c r="H23" s="25">
        <v>160</v>
      </c>
      <c r="I23" s="26">
        <v>15</v>
      </c>
      <c r="J23" s="25">
        <v>170</v>
      </c>
      <c r="K23" s="25">
        <v>165</v>
      </c>
      <c r="L23" s="25">
        <v>160</v>
      </c>
    </row>
    <row r="24" spans="2:12" s="1" customFormat="1" x14ac:dyDescent="0.25">
      <c r="B24" s="66" t="s">
        <v>122</v>
      </c>
      <c r="C24" s="68">
        <v>4</v>
      </c>
      <c r="D24" s="67">
        <v>1.9</v>
      </c>
      <c r="E24" s="22">
        <v>9.8000000000000007</v>
      </c>
      <c r="F24" s="25">
        <v>95</v>
      </c>
      <c r="G24" s="25">
        <v>90</v>
      </c>
      <c r="H24" s="25">
        <v>85</v>
      </c>
      <c r="I24" s="26">
        <v>5</v>
      </c>
      <c r="J24" s="25">
        <v>95</v>
      </c>
      <c r="K24" s="25">
        <v>90</v>
      </c>
      <c r="L24" s="25">
        <v>85</v>
      </c>
    </row>
    <row r="25" spans="2:12" s="1" customFormat="1" x14ac:dyDescent="0.25">
      <c r="B25" s="66" t="s">
        <v>123</v>
      </c>
      <c r="C25" s="68">
        <v>4</v>
      </c>
      <c r="D25" s="67">
        <v>2.5</v>
      </c>
      <c r="E25" s="22">
        <v>9.5</v>
      </c>
      <c r="F25" s="25">
        <v>100</v>
      </c>
      <c r="G25" s="25">
        <v>95</v>
      </c>
      <c r="H25" s="25">
        <v>90</v>
      </c>
      <c r="I25" s="26">
        <v>5</v>
      </c>
      <c r="J25" s="25">
        <v>100</v>
      </c>
      <c r="K25" s="25">
        <v>95</v>
      </c>
      <c r="L25" s="25">
        <v>90</v>
      </c>
    </row>
    <row r="26" spans="2:12" s="1" customFormat="1" x14ac:dyDescent="0.25">
      <c r="B26" s="66" t="s">
        <v>124</v>
      </c>
      <c r="C26" s="68">
        <v>4</v>
      </c>
      <c r="D26" s="67">
        <v>2.8</v>
      </c>
      <c r="E26" s="22">
        <v>9.1999999999999993</v>
      </c>
      <c r="F26" s="25">
        <v>105</v>
      </c>
      <c r="G26" s="25">
        <v>100</v>
      </c>
      <c r="H26" s="25">
        <v>95</v>
      </c>
      <c r="I26" s="26">
        <v>5</v>
      </c>
      <c r="J26" s="25">
        <v>105</v>
      </c>
      <c r="K26" s="25">
        <v>100</v>
      </c>
      <c r="L26" s="25">
        <v>95</v>
      </c>
    </row>
    <row r="27" spans="2:12" s="1" customFormat="1" x14ac:dyDescent="0.25">
      <c r="B27" s="66" t="s">
        <v>125</v>
      </c>
      <c r="C27" s="68">
        <v>4</v>
      </c>
      <c r="D27" s="67">
        <v>3.4</v>
      </c>
      <c r="E27" s="22">
        <v>8.9</v>
      </c>
      <c r="F27" s="25">
        <v>110</v>
      </c>
      <c r="G27" s="25">
        <v>105</v>
      </c>
      <c r="H27" s="25">
        <v>100</v>
      </c>
      <c r="I27" s="26">
        <v>5</v>
      </c>
      <c r="J27" s="25">
        <v>110</v>
      </c>
      <c r="K27" s="25">
        <v>105</v>
      </c>
      <c r="L27" s="25">
        <v>100</v>
      </c>
    </row>
    <row r="28" spans="2:12" s="1" customFormat="1" x14ac:dyDescent="0.25">
      <c r="B28" s="66" t="s">
        <v>126</v>
      </c>
      <c r="C28" s="68">
        <v>4</v>
      </c>
      <c r="D28" s="67">
        <v>3.8</v>
      </c>
      <c r="E28" s="22">
        <v>8.8000000000000007</v>
      </c>
      <c r="F28" s="25">
        <v>115</v>
      </c>
      <c r="G28" s="25">
        <v>110</v>
      </c>
      <c r="H28" s="25">
        <v>105</v>
      </c>
      <c r="I28" s="26">
        <v>10</v>
      </c>
      <c r="J28" s="25">
        <v>115</v>
      </c>
      <c r="K28" s="25">
        <v>110</v>
      </c>
      <c r="L28" s="25">
        <v>105</v>
      </c>
    </row>
    <row r="29" spans="2:12" s="1" customFormat="1" x14ac:dyDescent="0.25">
      <c r="B29" s="66" t="s">
        <v>127</v>
      </c>
      <c r="C29" s="68">
        <v>4</v>
      </c>
      <c r="D29" s="67">
        <v>4.2</v>
      </c>
      <c r="E29" s="22">
        <v>8.6999999999999993</v>
      </c>
      <c r="F29" s="25">
        <v>125</v>
      </c>
      <c r="G29" s="25">
        <v>120</v>
      </c>
      <c r="H29" s="25">
        <v>115</v>
      </c>
      <c r="I29" s="26">
        <v>10</v>
      </c>
      <c r="J29" s="25">
        <v>125</v>
      </c>
      <c r="K29" s="25">
        <v>120</v>
      </c>
      <c r="L29" s="25">
        <v>115</v>
      </c>
    </row>
    <row r="30" spans="2:12" s="1" customFormat="1" x14ac:dyDescent="0.25">
      <c r="B30" s="66" t="s">
        <v>34</v>
      </c>
      <c r="C30" s="68">
        <v>4</v>
      </c>
      <c r="D30" s="67">
        <v>4.8</v>
      </c>
      <c r="E30" s="22">
        <v>8.6</v>
      </c>
      <c r="F30" s="25">
        <v>135</v>
      </c>
      <c r="G30" s="25">
        <v>130</v>
      </c>
      <c r="H30" s="25">
        <v>125</v>
      </c>
      <c r="I30" s="26">
        <v>10</v>
      </c>
      <c r="J30" s="25">
        <v>135</v>
      </c>
      <c r="K30" s="25">
        <v>130</v>
      </c>
      <c r="L30" s="25">
        <v>125</v>
      </c>
    </row>
    <row r="31" spans="2:12" s="1" customFormat="1" x14ac:dyDescent="0.25">
      <c r="B31" s="66" t="s">
        <v>98</v>
      </c>
      <c r="C31" s="68">
        <v>4</v>
      </c>
      <c r="D31" s="67">
        <v>4.5</v>
      </c>
      <c r="E31" s="22">
        <v>8.6999999999999993</v>
      </c>
      <c r="F31" s="25">
        <v>150</v>
      </c>
      <c r="G31" s="25">
        <v>145</v>
      </c>
      <c r="H31" s="25">
        <v>140</v>
      </c>
      <c r="I31" s="26">
        <v>15</v>
      </c>
      <c r="J31" s="25">
        <v>150</v>
      </c>
      <c r="K31" s="25">
        <v>145</v>
      </c>
      <c r="L31" s="25">
        <v>140</v>
      </c>
    </row>
    <row r="32" spans="2:12" s="1" customFormat="1" x14ac:dyDescent="0.25">
      <c r="B32" s="66" t="s">
        <v>99</v>
      </c>
      <c r="C32" s="68">
        <v>4</v>
      </c>
      <c r="D32" s="67">
        <v>5.4</v>
      </c>
      <c r="E32" s="22">
        <v>8.1999999999999993</v>
      </c>
      <c r="F32" s="25">
        <v>160</v>
      </c>
      <c r="G32" s="25">
        <v>155</v>
      </c>
      <c r="H32" s="25">
        <v>150</v>
      </c>
      <c r="I32" s="26">
        <v>15</v>
      </c>
      <c r="J32" s="25">
        <v>160</v>
      </c>
      <c r="K32" s="25">
        <v>155</v>
      </c>
      <c r="L32" s="25">
        <v>150</v>
      </c>
    </row>
    <row r="33" spans="2:12" s="1" customFormat="1" x14ac:dyDescent="0.25">
      <c r="B33" s="66" t="s">
        <v>100</v>
      </c>
      <c r="C33" s="68">
        <v>4</v>
      </c>
      <c r="D33" s="67">
        <v>5.8</v>
      </c>
      <c r="E33" s="22">
        <v>8.1999999999999993</v>
      </c>
      <c r="F33" s="25">
        <v>170</v>
      </c>
      <c r="G33" s="25">
        <v>165</v>
      </c>
      <c r="H33" s="25">
        <v>160</v>
      </c>
      <c r="I33" s="26">
        <v>20</v>
      </c>
      <c r="J33" s="25">
        <v>170</v>
      </c>
      <c r="K33" s="25">
        <v>165</v>
      </c>
      <c r="L33" s="25">
        <v>160</v>
      </c>
    </row>
    <row r="34" spans="2:12" s="1" customFormat="1" x14ac:dyDescent="0.25">
      <c r="B34" s="66" t="s">
        <v>101</v>
      </c>
      <c r="C34" s="68">
        <v>4</v>
      </c>
      <c r="D34" s="67">
        <v>6.2</v>
      </c>
      <c r="E34" s="22">
        <v>8.1999999999999993</v>
      </c>
      <c r="F34" s="25">
        <v>185</v>
      </c>
      <c r="G34" s="25">
        <v>180</v>
      </c>
      <c r="H34" s="25">
        <v>175</v>
      </c>
      <c r="I34" s="26">
        <v>20</v>
      </c>
      <c r="J34" s="25">
        <v>185</v>
      </c>
      <c r="K34" s="25">
        <v>180</v>
      </c>
      <c r="L34" s="25">
        <v>175</v>
      </c>
    </row>
    <row r="35" spans="2:12" s="1" customFormat="1" x14ac:dyDescent="0.25">
      <c r="B35" s="66" t="s">
        <v>102</v>
      </c>
      <c r="C35" s="68">
        <v>4</v>
      </c>
      <c r="D35" s="67">
        <v>6.5</v>
      </c>
      <c r="E35" s="22">
        <v>8.1</v>
      </c>
      <c r="F35" s="25">
        <v>200</v>
      </c>
      <c r="G35" s="25">
        <v>195</v>
      </c>
      <c r="H35" s="25">
        <v>190</v>
      </c>
      <c r="I35" s="26">
        <v>20</v>
      </c>
      <c r="J35" s="25">
        <v>200</v>
      </c>
      <c r="K35" s="25">
        <v>195</v>
      </c>
      <c r="L35" s="25">
        <v>190</v>
      </c>
    </row>
    <row r="36" spans="2:12" s="1" customFormat="1" x14ac:dyDescent="0.25">
      <c r="B36" s="66" t="s">
        <v>128</v>
      </c>
      <c r="C36" s="68">
        <v>4</v>
      </c>
      <c r="D36" s="67">
        <v>1.9</v>
      </c>
      <c r="E36" s="22">
        <v>9.8000000000000007</v>
      </c>
      <c r="F36" s="25">
        <v>95</v>
      </c>
      <c r="G36" s="25">
        <v>90</v>
      </c>
      <c r="H36" s="25">
        <v>85</v>
      </c>
      <c r="I36" s="26">
        <v>5</v>
      </c>
      <c r="J36" s="25">
        <v>95</v>
      </c>
      <c r="K36" s="25">
        <v>90</v>
      </c>
      <c r="L36" s="25">
        <v>85</v>
      </c>
    </row>
    <row r="37" spans="2:12" s="1" customFormat="1" x14ac:dyDescent="0.25">
      <c r="B37" s="66" t="s">
        <v>129</v>
      </c>
      <c r="C37" s="68">
        <v>4</v>
      </c>
      <c r="D37" s="67">
        <v>2.5</v>
      </c>
      <c r="E37" s="22">
        <v>9.5</v>
      </c>
      <c r="F37" s="25">
        <v>100</v>
      </c>
      <c r="G37" s="25">
        <v>95</v>
      </c>
      <c r="H37" s="25">
        <v>90</v>
      </c>
      <c r="I37" s="26">
        <v>5</v>
      </c>
      <c r="J37" s="25">
        <v>100</v>
      </c>
      <c r="K37" s="25">
        <v>95</v>
      </c>
      <c r="L37" s="25">
        <v>90</v>
      </c>
    </row>
    <row r="38" spans="2:12" s="1" customFormat="1" x14ac:dyDescent="0.25">
      <c r="B38" s="66" t="s">
        <v>130</v>
      </c>
      <c r="C38" s="68">
        <v>4</v>
      </c>
      <c r="D38" s="67">
        <v>2.8</v>
      </c>
      <c r="E38" s="22">
        <v>9.1999999999999993</v>
      </c>
      <c r="F38" s="25">
        <v>105</v>
      </c>
      <c r="G38" s="25">
        <v>100</v>
      </c>
      <c r="H38" s="25">
        <v>95</v>
      </c>
      <c r="I38" s="26">
        <v>5</v>
      </c>
      <c r="J38" s="25">
        <v>105</v>
      </c>
      <c r="K38" s="25">
        <v>100</v>
      </c>
      <c r="L38" s="25">
        <v>95</v>
      </c>
    </row>
    <row r="39" spans="2:12" s="1" customFormat="1" x14ac:dyDescent="0.25">
      <c r="B39" s="66" t="s">
        <v>131</v>
      </c>
      <c r="C39" s="68">
        <v>4</v>
      </c>
      <c r="D39" s="67">
        <v>3.4</v>
      </c>
      <c r="E39" s="22">
        <v>8.9</v>
      </c>
      <c r="F39" s="25">
        <v>110</v>
      </c>
      <c r="G39" s="25">
        <v>105</v>
      </c>
      <c r="H39" s="25">
        <v>100</v>
      </c>
      <c r="I39" s="26">
        <v>5</v>
      </c>
      <c r="J39" s="25">
        <v>110</v>
      </c>
      <c r="K39" s="25">
        <v>105</v>
      </c>
      <c r="L39" s="25">
        <v>100</v>
      </c>
    </row>
    <row r="40" spans="2:12" s="1" customFormat="1" x14ac:dyDescent="0.25">
      <c r="B40" s="66" t="s">
        <v>132</v>
      </c>
      <c r="C40" s="68">
        <v>4</v>
      </c>
      <c r="D40" s="67">
        <v>3.8</v>
      </c>
      <c r="E40" s="22">
        <v>8.8000000000000007</v>
      </c>
      <c r="F40" s="25">
        <v>115</v>
      </c>
      <c r="G40" s="25">
        <v>110</v>
      </c>
      <c r="H40" s="25">
        <v>105</v>
      </c>
      <c r="I40" s="26">
        <v>10</v>
      </c>
      <c r="J40" s="25">
        <v>115</v>
      </c>
      <c r="K40" s="25">
        <v>110</v>
      </c>
      <c r="L40" s="25">
        <v>105</v>
      </c>
    </row>
    <row r="41" spans="2:12" s="1" customFormat="1" x14ac:dyDescent="0.25">
      <c r="B41" s="66" t="s">
        <v>133</v>
      </c>
      <c r="C41" s="68">
        <v>4</v>
      </c>
      <c r="D41" s="67">
        <v>4.2</v>
      </c>
      <c r="E41" s="22">
        <v>8.6999999999999993</v>
      </c>
      <c r="F41" s="25">
        <v>125</v>
      </c>
      <c r="G41" s="25">
        <v>120</v>
      </c>
      <c r="H41" s="25">
        <v>115</v>
      </c>
      <c r="I41" s="26">
        <v>10</v>
      </c>
      <c r="J41" s="25">
        <v>125</v>
      </c>
      <c r="K41" s="25">
        <v>120</v>
      </c>
      <c r="L41" s="25">
        <v>115</v>
      </c>
    </row>
    <row r="42" spans="2:12" s="1" customFormat="1" x14ac:dyDescent="0.25">
      <c r="B42" s="66" t="s">
        <v>107</v>
      </c>
      <c r="C42" s="68">
        <v>4</v>
      </c>
      <c r="D42" s="67">
        <v>4.8</v>
      </c>
      <c r="E42" s="22">
        <v>8.6</v>
      </c>
      <c r="F42" s="25">
        <v>135</v>
      </c>
      <c r="G42" s="25">
        <v>130</v>
      </c>
      <c r="H42" s="25">
        <v>125</v>
      </c>
      <c r="I42" s="26">
        <v>10</v>
      </c>
      <c r="J42" s="25">
        <v>135</v>
      </c>
      <c r="K42" s="25">
        <v>130</v>
      </c>
      <c r="L42" s="25">
        <v>125</v>
      </c>
    </row>
    <row r="43" spans="2:12" s="1" customFormat="1" x14ac:dyDescent="0.25">
      <c r="B43" s="66" t="s">
        <v>108</v>
      </c>
      <c r="C43" s="68">
        <v>4</v>
      </c>
      <c r="D43" s="67">
        <v>4.5</v>
      </c>
      <c r="E43" s="22">
        <v>8.6999999999999993</v>
      </c>
      <c r="F43" s="25">
        <v>150</v>
      </c>
      <c r="G43" s="25">
        <v>145</v>
      </c>
      <c r="H43" s="25">
        <v>140</v>
      </c>
      <c r="I43" s="26">
        <v>15</v>
      </c>
      <c r="J43" s="25">
        <v>150</v>
      </c>
      <c r="K43" s="25">
        <v>145</v>
      </c>
      <c r="L43" s="25">
        <v>140</v>
      </c>
    </row>
    <row r="44" spans="2:12" s="1" customFormat="1" x14ac:dyDescent="0.25">
      <c r="B44" s="66" t="s">
        <v>109</v>
      </c>
      <c r="C44" s="68">
        <v>4</v>
      </c>
      <c r="D44" s="67">
        <v>5.4</v>
      </c>
      <c r="E44" s="22">
        <v>8.1999999999999993</v>
      </c>
      <c r="F44" s="25">
        <v>160</v>
      </c>
      <c r="G44" s="25">
        <v>155</v>
      </c>
      <c r="H44" s="25">
        <v>150</v>
      </c>
      <c r="I44" s="26">
        <v>15</v>
      </c>
      <c r="J44" s="25">
        <v>160</v>
      </c>
      <c r="K44" s="25">
        <v>155</v>
      </c>
      <c r="L44" s="25">
        <v>150</v>
      </c>
    </row>
    <row r="45" spans="2:12" s="1" customFormat="1" x14ac:dyDescent="0.25">
      <c r="B45" s="66" t="s">
        <v>110</v>
      </c>
      <c r="C45" s="68">
        <v>4</v>
      </c>
      <c r="D45" s="67">
        <v>5.8</v>
      </c>
      <c r="E45" s="22">
        <v>8.1999999999999993</v>
      </c>
      <c r="F45" s="25">
        <v>170</v>
      </c>
      <c r="G45" s="25">
        <v>165</v>
      </c>
      <c r="H45" s="25">
        <v>160</v>
      </c>
      <c r="I45" s="26">
        <v>20</v>
      </c>
      <c r="J45" s="25">
        <v>170</v>
      </c>
      <c r="K45" s="25">
        <v>165</v>
      </c>
      <c r="L45" s="25">
        <v>160</v>
      </c>
    </row>
    <row r="46" spans="2:12" s="1" customFormat="1" x14ac:dyDescent="0.25">
      <c r="B46" s="66" t="s">
        <v>112</v>
      </c>
      <c r="C46" s="68">
        <v>4</v>
      </c>
      <c r="D46" s="67">
        <v>6.2</v>
      </c>
      <c r="E46" s="22">
        <v>8.1999999999999993</v>
      </c>
      <c r="F46" s="25">
        <v>185</v>
      </c>
      <c r="G46" s="25">
        <v>180</v>
      </c>
      <c r="H46" s="25">
        <v>175</v>
      </c>
      <c r="I46" s="26">
        <v>20</v>
      </c>
      <c r="J46" s="25">
        <v>185</v>
      </c>
      <c r="K46" s="25">
        <v>180</v>
      </c>
      <c r="L46" s="25">
        <v>175</v>
      </c>
    </row>
    <row r="47" spans="2:12" s="1" customFormat="1" x14ac:dyDescent="0.25">
      <c r="B47" s="66" t="s">
        <v>111</v>
      </c>
      <c r="C47" s="68">
        <v>4</v>
      </c>
      <c r="D47" s="67">
        <v>6.5</v>
      </c>
      <c r="E47" s="22">
        <v>8.1</v>
      </c>
      <c r="F47" s="25">
        <v>200</v>
      </c>
      <c r="G47" s="25">
        <v>195</v>
      </c>
      <c r="H47" s="25">
        <v>190</v>
      </c>
      <c r="I47" s="26">
        <v>20</v>
      </c>
      <c r="J47" s="25">
        <v>200</v>
      </c>
      <c r="K47" s="25">
        <v>195</v>
      </c>
      <c r="L47" s="25">
        <v>190</v>
      </c>
    </row>
    <row r="48" spans="2:12" s="1" customFormat="1" x14ac:dyDescent="0.25">
      <c r="B48" s="66" t="s">
        <v>38</v>
      </c>
      <c r="C48" s="68">
        <v>1</v>
      </c>
      <c r="D48" s="67">
        <v>2</v>
      </c>
      <c r="E48" s="22">
        <v>9.6999999999999993</v>
      </c>
      <c r="F48" s="25">
        <v>320</v>
      </c>
      <c r="G48" s="25">
        <v>305</v>
      </c>
      <c r="H48" s="25">
        <v>290</v>
      </c>
      <c r="I48" s="27">
        <v>5</v>
      </c>
      <c r="J48" s="25">
        <v>320</v>
      </c>
      <c r="K48" s="25">
        <v>305</v>
      </c>
      <c r="L48" s="25">
        <v>290</v>
      </c>
    </row>
    <row r="49" spans="2:12" s="1" customFormat="1" x14ac:dyDescent="0.25">
      <c r="B49" s="66" t="s">
        <v>39</v>
      </c>
      <c r="C49" s="68">
        <v>1</v>
      </c>
      <c r="D49" s="67">
        <v>3</v>
      </c>
      <c r="E49" s="22">
        <v>8.9</v>
      </c>
      <c r="F49" s="25">
        <v>320</v>
      </c>
      <c r="G49" s="25">
        <v>305</v>
      </c>
      <c r="H49" s="25">
        <v>290</v>
      </c>
      <c r="I49" s="27">
        <v>5</v>
      </c>
      <c r="J49" s="25">
        <v>320</v>
      </c>
      <c r="K49" s="25">
        <v>305</v>
      </c>
      <c r="L49" s="25">
        <v>290</v>
      </c>
    </row>
    <row r="50" spans="2:12" s="1" customFormat="1" x14ac:dyDescent="0.25">
      <c r="B50" s="66" t="s">
        <v>40</v>
      </c>
      <c r="C50" s="68">
        <v>1</v>
      </c>
      <c r="D50" s="67">
        <v>4</v>
      </c>
      <c r="E50" s="22">
        <v>8.5</v>
      </c>
      <c r="F50" s="25">
        <v>320</v>
      </c>
      <c r="G50" s="25">
        <v>305</v>
      </c>
      <c r="H50" s="25">
        <v>290</v>
      </c>
      <c r="I50" s="27">
        <v>10</v>
      </c>
      <c r="J50" s="25">
        <v>320</v>
      </c>
      <c r="K50" s="25">
        <v>305</v>
      </c>
      <c r="L50" s="25">
        <v>290</v>
      </c>
    </row>
    <row r="51" spans="2:12" s="1" customFormat="1" x14ac:dyDescent="0.25">
      <c r="B51" s="66" t="s">
        <v>41</v>
      </c>
      <c r="C51" s="68">
        <v>1</v>
      </c>
      <c r="D51" s="67">
        <v>4.7</v>
      </c>
      <c r="E51" s="22">
        <v>8.1</v>
      </c>
      <c r="F51" s="25">
        <v>320</v>
      </c>
      <c r="G51" s="25">
        <v>305</v>
      </c>
      <c r="H51" s="25">
        <v>290</v>
      </c>
      <c r="I51" s="27">
        <v>10</v>
      </c>
      <c r="J51" s="25">
        <v>320</v>
      </c>
      <c r="K51" s="25">
        <v>305</v>
      </c>
      <c r="L51" s="25">
        <v>290</v>
      </c>
    </row>
    <row r="52" spans="2:12" s="1" customFormat="1" x14ac:dyDescent="0.25">
      <c r="B52" s="66" t="s">
        <v>42</v>
      </c>
      <c r="C52" s="68">
        <v>1</v>
      </c>
      <c r="D52" s="67">
        <v>5.3</v>
      </c>
      <c r="E52" s="22">
        <v>7.7</v>
      </c>
      <c r="F52" s="25">
        <v>320</v>
      </c>
      <c r="G52" s="25">
        <v>305</v>
      </c>
      <c r="H52" s="25">
        <v>290</v>
      </c>
      <c r="I52" s="27">
        <v>15</v>
      </c>
      <c r="J52" s="25">
        <v>320</v>
      </c>
      <c r="K52" s="25">
        <v>305</v>
      </c>
      <c r="L52" s="25">
        <v>290</v>
      </c>
    </row>
    <row r="53" spans="2:12" s="1" customFormat="1" x14ac:dyDescent="0.25">
      <c r="B53" s="66" t="s">
        <v>43</v>
      </c>
      <c r="C53" s="68">
        <v>1</v>
      </c>
      <c r="D53" s="67">
        <v>2.4</v>
      </c>
      <c r="E53" s="22">
        <v>9.3000000000000007</v>
      </c>
      <c r="F53" s="25">
        <v>320</v>
      </c>
      <c r="G53" s="25">
        <v>305</v>
      </c>
      <c r="H53" s="25">
        <v>290</v>
      </c>
      <c r="I53" s="27">
        <v>5</v>
      </c>
      <c r="J53" s="25">
        <v>320</v>
      </c>
      <c r="K53" s="25">
        <v>305</v>
      </c>
      <c r="L53" s="25">
        <v>290</v>
      </c>
    </row>
    <row r="54" spans="2:12" s="1" customFormat="1" x14ac:dyDescent="0.25">
      <c r="B54" s="66" t="s">
        <v>44</v>
      </c>
      <c r="C54" s="68">
        <v>1</v>
      </c>
      <c r="D54" s="67">
        <v>3.5</v>
      </c>
      <c r="E54" s="22">
        <v>8.4</v>
      </c>
      <c r="F54" s="25">
        <v>320</v>
      </c>
      <c r="G54" s="25">
        <v>305</v>
      </c>
      <c r="H54" s="25">
        <v>290</v>
      </c>
      <c r="I54" s="27">
        <v>10</v>
      </c>
      <c r="J54" s="25">
        <v>320</v>
      </c>
      <c r="K54" s="25">
        <v>305</v>
      </c>
      <c r="L54" s="25">
        <v>290</v>
      </c>
    </row>
    <row r="55" spans="2:12" s="1" customFormat="1" x14ac:dyDescent="0.25">
      <c r="B55" s="66" t="s">
        <v>45</v>
      </c>
      <c r="C55" s="68">
        <v>1</v>
      </c>
      <c r="D55" s="67">
        <v>4.5</v>
      </c>
      <c r="E55" s="22">
        <v>8.1</v>
      </c>
      <c r="F55" s="25">
        <v>320</v>
      </c>
      <c r="G55" s="25">
        <v>305</v>
      </c>
      <c r="H55" s="25">
        <v>290</v>
      </c>
      <c r="I55" s="27">
        <v>10</v>
      </c>
      <c r="J55" s="25">
        <v>320</v>
      </c>
      <c r="K55" s="25">
        <v>305</v>
      </c>
      <c r="L55" s="25">
        <v>290</v>
      </c>
    </row>
    <row r="56" spans="2:12" s="1" customFormat="1" x14ac:dyDescent="0.25">
      <c r="B56" s="66" t="s">
        <v>46</v>
      </c>
      <c r="C56" s="68">
        <v>1</v>
      </c>
      <c r="D56" s="67">
        <v>5.5</v>
      </c>
      <c r="E56" s="22">
        <v>7.7</v>
      </c>
      <c r="F56" s="25">
        <v>320</v>
      </c>
      <c r="G56" s="25">
        <v>305</v>
      </c>
      <c r="H56" s="25">
        <v>290</v>
      </c>
      <c r="I56" s="27">
        <v>15</v>
      </c>
      <c r="J56" s="25">
        <v>320</v>
      </c>
      <c r="K56" s="25">
        <v>305</v>
      </c>
      <c r="L56" s="25">
        <v>290</v>
      </c>
    </row>
    <row r="57" spans="2:12" s="1" customFormat="1" x14ac:dyDescent="0.25">
      <c r="B57" s="66" t="s">
        <v>47</v>
      </c>
      <c r="C57" s="68">
        <v>1</v>
      </c>
      <c r="D57" s="67">
        <v>6</v>
      </c>
      <c r="E57" s="22">
        <v>7.7</v>
      </c>
      <c r="F57" s="25">
        <v>330</v>
      </c>
      <c r="G57" s="25">
        <v>315</v>
      </c>
      <c r="H57" s="25">
        <v>300</v>
      </c>
      <c r="I57" s="27">
        <v>15</v>
      </c>
      <c r="J57" s="25">
        <v>330</v>
      </c>
      <c r="K57" s="25">
        <v>315</v>
      </c>
      <c r="L57" s="25">
        <v>300</v>
      </c>
    </row>
    <row r="58" spans="2:12" s="1" customFormat="1" x14ac:dyDescent="0.25">
      <c r="B58" s="66" t="s">
        <v>48</v>
      </c>
      <c r="C58" s="68">
        <v>1</v>
      </c>
      <c r="D58" s="67">
        <v>6.4</v>
      </c>
      <c r="E58" s="22">
        <v>7.6</v>
      </c>
      <c r="F58" s="25">
        <v>345</v>
      </c>
      <c r="G58" s="25">
        <v>330</v>
      </c>
      <c r="H58" s="25">
        <v>315</v>
      </c>
      <c r="I58" s="27">
        <v>20</v>
      </c>
      <c r="J58" s="25">
        <v>345</v>
      </c>
      <c r="K58" s="25">
        <v>330</v>
      </c>
      <c r="L58" s="25">
        <v>315</v>
      </c>
    </row>
    <row r="59" spans="2:12" s="1" customFormat="1" x14ac:dyDescent="0.25">
      <c r="B59" s="66" t="s">
        <v>49</v>
      </c>
      <c r="C59" s="68">
        <v>1</v>
      </c>
      <c r="D59" s="67">
        <v>7.8</v>
      </c>
      <c r="E59" s="22">
        <v>7.5</v>
      </c>
      <c r="F59" s="25">
        <v>375</v>
      </c>
      <c r="G59" s="25">
        <v>360</v>
      </c>
      <c r="H59" s="25">
        <v>345</v>
      </c>
      <c r="I59" s="27">
        <v>25</v>
      </c>
      <c r="J59" s="25">
        <v>375</v>
      </c>
      <c r="K59" s="25">
        <v>360</v>
      </c>
      <c r="L59" s="25">
        <v>345</v>
      </c>
    </row>
    <row r="60" spans="2:12" s="1" customFormat="1" x14ac:dyDescent="0.25">
      <c r="B60" s="66" t="s">
        <v>50</v>
      </c>
      <c r="C60" s="68">
        <v>1</v>
      </c>
      <c r="D60" s="67">
        <v>9.1999999999999993</v>
      </c>
      <c r="E60" s="22">
        <v>7.45</v>
      </c>
      <c r="F60" s="25">
        <v>405</v>
      </c>
      <c r="G60" s="25">
        <v>390</v>
      </c>
      <c r="H60" s="25">
        <v>375</v>
      </c>
      <c r="I60" s="27">
        <v>25</v>
      </c>
      <c r="J60" s="25">
        <v>405</v>
      </c>
      <c r="K60" s="25">
        <v>390</v>
      </c>
      <c r="L60" s="25">
        <v>375</v>
      </c>
    </row>
    <row r="61" spans="2:12" s="1" customFormat="1" x14ac:dyDescent="0.25">
      <c r="B61" s="66" t="s">
        <v>51</v>
      </c>
      <c r="C61" s="68">
        <v>1</v>
      </c>
      <c r="D61" s="67">
        <v>2</v>
      </c>
      <c r="E61" s="6">
        <v>9.6999999999999993</v>
      </c>
      <c r="F61" s="24">
        <v>380</v>
      </c>
      <c r="G61" s="24">
        <v>365</v>
      </c>
      <c r="H61" s="24">
        <v>350</v>
      </c>
      <c r="I61" s="24">
        <v>5</v>
      </c>
      <c r="J61" s="24">
        <v>380</v>
      </c>
      <c r="K61" s="24">
        <v>365</v>
      </c>
      <c r="L61" s="24">
        <v>350</v>
      </c>
    </row>
    <row r="62" spans="2:12" s="1" customFormat="1" x14ac:dyDescent="0.25">
      <c r="B62" s="66" t="s">
        <v>52</v>
      </c>
      <c r="C62" s="68">
        <v>1</v>
      </c>
      <c r="D62" s="67">
        <v>3</v>
      </c>
      <c r="E62" s="6">
        <v>8.9</v>
      </c>
      <c r="F62" s="24">
        <v>380</v>
      </c>
      <c r="G62" s="24">
        <v>365</v>
      </c>
      <c r="H62" s="24">
        <v>350</v>
      </c>
      <c r="I62" s="2">
        <v>10</v>
      </c>
      <c r="J62" s="24">
        <v>380</v>
      </c>
      <c r="K62" s="24">
        <v>365</v>
      </c>
      <c r="L62" s="24">
        <v>350</v>
      </c>
    </row>
    <row r="63" spans="2:12" s="1" customFormat="1" x14ac:dyDescent="0.25">
      <c r="B63" s="66" t="s">
        <v>53</v>
      </c>
      <c r="C63" s="68">
        <v>1</v>
      </c>
      <c r="D63" s="67">
        <v>4</v>
      </c>
      <c r="E63" s="6">
        <v>8.5</v>
      </c>
      <c r="F63" s="24">
        <v>380</v>
      </c>
      <c r="G63" s="24">
        <v>365</v>
      </c>
      <c r="H63" s="24">
        <v>350</v>
      </c>
      <c r="I63" s="15">
        <v>10</v>
      </c>
      <c r="J63" s="24">
        <v>380</v>
      </c>
      <c r="K63" s="24">
        <v>365</v>
      </c>
      <c r="L63" s="24">
        <v>350</v>
      </c>
    </row>
    <row r="64" spans="2:12" s="1" customFormat="1" x14ac:dyDescent="0.25">
      <c r="B64" s="66" t="s">
        <v>54</v>
      </c>
      <c r="C64" s="68">
        <v>1</v>
      </c>
      <c r="D64" s="67">
        <v>4.7</v>
      </c>
      <c r="E64" s="6">
        <v>8.1</v>
      </c>
      <c r="F64" s="2">
        <v>400</v>
      </c>
      <c r="G64" s="2">
        <v>385</v>
      </c>
      <c r="H64" s="2">
        <v>370</v>
      </c>
      <c r="I64" s="15">
        <v>10</v>
      </c>
      <c r="J64" s="2">
        <v>400</v>
      </c>
      <c r="K64" s="2">
        <v>385</v>
      </c>
      <c r="L64" s="2">
        <v>370</v>
      </c>
    </row>
    <row r="65" spans="2:12" s="1" customFormat="1" x14ac:dyDescent="0.25">
      <c r="B65" s="66" t="s">
        <v>55</v>
      </c>
      <c r="C65" s="68">
        <v>1</v>
      </c>
      <c r="D65" s="67">
        <v>5.3</v>
      </c>
      <c r="E65" s="6">
        <v>7.7</v>
      </c>
      <c r="F65" s="2">
        <v>420</v>
      </c>
      <c r="G65" s="2">
        <v>405</v>
      </c>
      <c r="H65" s="2">
        <v>390</v>
      </c>
      <c r="I65" s="15">
        <v>15</v>
      </c>
      <c r="J65" s="2">
        <v>420</v>
      </c>
      <c r="K65" s="2">
        <v>405</v>
      </c>
      <c r="L65" s="2">
        <v>390</v>
      </c>
    </row>
    <row r="66" spans="2:12" s="1" customFormat="1" x14ac:dyDescent="0.25">
      <c r="B66" s="66" t="s">
        <v>56</v>
      </c>
      <c r="C66" s="68">
        <v>1</v>
      </c>
      <c r="D66" s="67">
        <v>2.4</v>
      </c>
      <c r="E66" s="6">
        <v>9.3000000000000007</v>
      </c>
      <c r="F66" s="2">
        <v>400</v>
      </c>
      <c r="G66" s="2">
        <v>385</v>
      </c>
      <c r="H66" s="2">
        <v>370</v>
      </c>
      <c r="I66" s="15">
        <v>5</v>
      </c>
      <c r="J66" s="2">
        <v>400</v>
      </c>
      <c r="K66" s="2">
        <v>385</v>
      </c>
      <c r="L66" s="2">
        <v>370</v>
      </c>
    </row>
    <row r="67" spans="2:12" s="1" customFormat="1" x14ac:dyDescent="0.25">
      <c r="B67" s="66" t="s">
        <v>57</v>
      </c>
      <c r="C67" s="68">
        <v>1</v>
      </c>
      <c r="D67" s="67">
        <v>3.5</v>
      </c>
      <c r="E67" s="6">
        <v>8.4</v>
      </c>
      <c r="F67" s="2">
        <v>400</v>
      </c>
      <c r="G67" s="2">
        <v>385</v>
      </c>
      <c r="H67" s="2">
        <v>370</v>
      </c>
      <c r="I67" s="15">
        <v>10</v>
      </c>
      <c r="J67" s="2">
        <v>400</v>
      </c>
      <c r="K67" s="2">
        <v>385</v>
      </c>
      <c r="L67" s="2">
        <v>370</v>
      </c>
    </row>
    <row r="68" spans="2:12" s="1" customFormat="1" x14ac:dyDescent="0.25">
      <c r="B68" s="66" t="s">
        <v>58</v>
      </c>
      <c r="C68" s="68">
        <v>1</v>
      </c>
      <c r="D68" s="67">
        <v>4.5</v>
      </c>
      <c r="E68" s="6">
        <v>8.1</v>
      </c>
      <c r="F68" s="2">
        <v>400</v>
      </c>
      <c r="G68" s="2">
        <v>385</v>
      </c>
      <c r="H68" s="2">
        <v>370</v>
      </c>
      <c r="I68" s="15">
        <v>15</v>
      </c>
      <c r="J68" s="2">
        <v>400</v>
      </c>
      <c r="K68" s="2">
        <v>385</v>
      </c>
      <c r="L68" s="2">
        <v>370</v>
      </c>
    </row>
    <row r="69" spans="2:12" s="1" customFormat="1" x14ac:dyDescent="0.25">
      <c r="B69" s="66" t="s">
        <v>59</v>
      </c>
      <c r="C69" s="68">
        <v>1</v>
      </c>
      <c r="D69" s="67">
        <v>5.5</v>
      </c>
      <c r="E69" s="6">
        <v>7.7</v>
      </c>
      <c r="F69" s="2">
        <v>420</v>
      </c>
      <c r="G69" s="2">
        <v>405</v>
      </c>
      <c r="H69" s="2">
        <v>390</v>
      </c>
      <c r="I69" s="15">
        <v>20</v>
      </c>
      <c r="J69" s="2">
        <v>420</v>
      </c>
      <c r="K69" s="2">
        <v>405</v>
      </c>
      <c r="L69" s="2">
        <v>390</v>
      </c>
    </row>
    <row r="70" spans="2:12" s="1" customFormat="1" x14ac:dyDescent="0.25">
      <c r="B70" s="66" t="s">
        <v>60</v>
      </c>
      <c r="C70" s="68">
        <v>1</v>
      </c>
      <c r="D70" s="67">
        <v>6.3</v>
      </c>
      <c r="E70" s="6">
        <v>7.6</v>
      </c>
      <c r="F70" s="2">
        <v>440</v>
      </c>
      <c r="G70" s="2">
        <v>425</v>
      </c>
      <c r="H70" s="2">
        <v>410</v>
      </c>
      <c r="I70" s="15">
        <v>20</v>
      </c>
      <c r="J70" s="2">
        <v>440</v>
      </c>
      <c r="K70" s="2">
        <v>425</v>
      </c>
      <c r="L70" s="2">
        <v>410</v>
      </c>
    </row>
    <row r="71" spans="2:12" s="1" customFormat="1" x14ac:dyDescent="0.25"/>
    <row r="72" spans="2:12" s="1" customFormat="1" x14ac:dyDescent="0.25"/>
    <row r="73" spans="2:12" s="1" customFormat="1" x14ac:dyDescent="0.25"/>
    <row r="74" spans="2:12" s="1" customFormat="1" x14ac:dyDescent="0.25"/>
    <row r="75" spans="2:12" s="1" customFormat="1" x14ac:dyDescent="0.25"/>
    <row r="76" spans="2:12" s="1" customFormat="1" x14ac:dyDescent="0.25"/>
    <row r="77" spans="2:12" s="1" customFormat="1" x14ac:dyDescent="0.25"/>
    <row r="78" spans="2:12" s="1" customFormat="1" x14ac:dyDescent="0.25"/>
    <row r="79" spans="2:12" s="1" customFormat="1" x14ac:dyDescent="0.25"/>
    <row r="80" spans="2:12" s="1" customFormat="1" x14ac:dyDescent="0.25"/>
    <row r="81" s="1" customFormat="1" x14ac:dyDescent="0.25"/>
  </sheetData>
  <sheetProtection password="C4B0" sheet="1" objects="1" scenarios="1"/>
  <mergeCells count="6">
    <mergeCell ref="J1:L1"/>
    <mergeCell ref="F1:I1"/>
    <mergeCell ref="B1:B2"/>
    <mergeCell ref="D1:D2"/>
    <mergeCell ref="E1:E2"/>
    <mergeCell ref="C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Таблица для расчета</vt:lpstr>
      <vt:lpstr>Образец</vt:lpstr>
      <vt:lpstr>Перечень цветов и вар. доставки</vt:lpstr>
      <vt:lpstr>Прайс</vt:lpstr>
      <vt:lpstr>Артикул</vt:lpstr>
      <vt:lpstr>КодЦвета</vt:lpstr>
      <vt:lpstr>Прайс</vt:lpstr>
      <vt:lpstr>Способ_доставки</vt:lpstr>
      <vt:lpstr>Цвет</vt:lpstr>
      <vt:lpstr>Цвета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2016-03-02T14:40:37Z</cp:lastPrinted>
  <dcterms:created xsi:type="dcterms:W3CDTF">2016-02-29T13:49:59Z</dcterms:created>
  <dcterms:modified xsi:type="dcterms:W3CDTF">2016-08-03T09:15:46Z</dcterms:modified>
</cp:coreProperties>
</file>